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270" windowWidth="12030" windowHeight="10125" activeTab="1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101" i="1" l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201" i="1" l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183" i="1" l="1"/>
  <c r="E184" i="1"/>
  <c r="E185" i="1"/>
  <c r="E186" i="1"/>
  <c r="E187" i="1"/>
  <c r="E182" i="1"/>
  <c r="E163" i="1"/>
  <c r="E164" i="1"/>
  <c r="E165" i="1"/>
  <c r="E166" i="1"/>
  <c r="E167" i="1"/>
  <c r="E162" i="1"/>
  <c r="E143" i="1"/>
  <c r="E144" i="1"/>
  <c r="E145" i="1"/>
  <c r="E146" i="1"/>
  <c r="E147" i="1"/>
  <c r="E142" i="1"/>
  <c r="E123" i="1"/>
  <c r="E124" i="1"/>
  <c r="E125" i="1"/>
  <c r="E126" i="1"/>
  <c r="E127" i="1"/>
  <c r="E122" i="1"/>
  <c r="E103" i="1"/>
  <c r="E104" i="1"/>
  <c r="E105" i="1"/>
  <c r="E106" i="1"/>
  <c r="E107" i="1"/>
  <c r="E102" i="1"/>
  <c r="E63" i="1"/>
  <c r="E64" i="1"/>
  <c r="E65" i="1"/>
  <c r="E66" i="1"/>
  <c r="E67" i="1"/>
  <c r="E62" i="1"/>
  <c r="E43" i="1"/>
  <c r="E44" i="1"/>
  <c r="E45" i="1"/>
  <c r="E46" i="1"/>
  <c r="E47" i="1"/>
  <c r="E42" i="1"/>
  <c r="E23" i="1"/>
  <c r="E24" i="1"/>
  <c r="E25" i="1"/>
  <c r="E26" i="1"/>
  <c r="E27" i="1"/>
  <c r="E22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<sst xmlns="http://schemas.openxmlformats.org/spreadsheetml/2006/main" count="648" uniqueCount="50">
  <si>
    <t>Name</t>
  </si>
  <si>
    <t>100m</t>
  </si>
  <si>
    <t>Weitsprung</t>
  </si>
  <si>
    <t>Kugelstoß</t>
  </si>
  <si>
    <t>Hochsprung</t>
  </si>
  <si>
    <t>400m</t>
  </si>
  <si>
    <t>110m Hürden</t>
  </si>
  <si>
    <t>Diskuswurf</t>
  </si>
  <si>
    <t>Stabhochsprung</t>
  </si>
  <si>
    <t>Speerwurf</t>
  </si>
  <si>
    <t>1500m</t>
  </si>
  <si>
    <t>Punkte</t>
  </si>
  <si>
    <t>Datum</t>
  </si>
  <si>
    <t>Carsten Laffert</t>
  </si>
  <si>
    <t>Joe Manninck</t>
  </si>
  <si>
    <t>Gerd Köbes</t>
  </si>
  <si>
    <t>Jens Merkel</t>
  </si>
  <si>
    <t>Dieter Damian</t>
  </si>
  <si>
    <t>Christoph Clorius</t>
  </si>
  <si>
    <t>Wolfgang Mertin</t>
  </si>
  <si>
    <t>Jürgen Schluth</t>
  </si>
  <si>
    <t>Rolf Zieher</t>
  </si>
  <si>
    <t>Bernd Alois</t>
  </si>
  <si>
    <t>Gerd Dörfler</t>
  </si>
  <si>
    <t>Thomas Diener</t>
  </si>
  <si>
    <t>Jakob Pausch</t>
  </si>
  <si>
    <t>Kurt Buschkowsky</t>
  </si>
  <si>
    <t>Ralf Kaiser</t>
  </si>
  <si>
    <t>Rudi Pingel</t>
  </si>
  <si>
    <t>Jean Gruyere</t>
  </si>
  <si>
    <t>Horst Hansen</t>
  </si>
  <si>
    <t>Klaus Kienbaum</t>
  </si>
  <si>
    <t>Jens Tonnert</t>
  </si>
  <si>
    <t>Disziplin</t>
  </si>
  <si>
    <t>Messwert</t>
  </si>
  <si>
    <t>Korschenbroich</t>
  </si>
  <si>
    <t>Köln</t>
  </si>
  <si>
    <t>Arnstadt</t>
  </si>
  <si>
    <t>Gelsenkirchen</t>
  </si>
  <si>
    <t>Geldern</t>
  </si>
  <si>
    <t>Lüneburg</t>
  </si>
  <si>
    <t>Dessau</t>
  </si>
  <si>
    <t>Bruchsal</t>
  </si>
  <si>
    <t>Füssen</t>
  </si>
  <si>
    <t>Löbau</t>
  </si>
  <si>
    <t>Herkunftsort</t>
  </si>
  <si>
    <t>Minimus</t>
  </si>
  <si>
    <t>Maximus</t>
  </si>
  <si>
    <t>Alter</t>
  </si>
  <si>
    <t>dummy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</si>
</sst>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zoomScale="95" zoomScaleNormal="95" workbookViewId="0">
      <pane xSplit="1" ySplit="1" topLeftCell="B185" activePane="bottomRight" state="frozen"/>
      <selection pane="topRight" activeCell="B1" sqref="B1"/>
      <selection pane="bottomLeft" activeCell="A2" sqref="A2"/>
      <selection pane="bottomRight" activeCell="G202" sqref="G202"/>
    </sheetView>
  </sheetViews>
  <sheetFormatPr baseColWidth="10" defaultRowHeight="15" x14ac:dyDescent="0.25"/>
  <cols>
    <col min="1" max="1" width="16.140625" customWidth="1"/>
    <col min="2" max="5" width="12.5703125" customWidth="1"/>
  </cols>
  <sheetData>
    <row r="1" spans="1:7" x14ac:dyDescent="0.25">
      <c r="A1" t="s">
        <v>0</v>
      </c>
      <c r="B1" t="s">
        <v>12</v>
      </c>
      <c r="C1" t="s">
        <v>33</v>
      </c>
      <c r="D1" t="s">
        <v>34</v>
      </c>
      <c r="E1" t="s">
        <v>11</v>
      </c>
      <c r="F1" t="s">
        <v>45</v>
      </c>
      <c r="G1" t="s">
        <v>48</v>
      </c>
    </row>
    <row r="2" spans="1:7" x14ac:dyDescent="0.25">
      <c r="A2" t="s">
        <v>13</v>
      </c>
      <c r="B2" s="1">
        <v>41467</v>
      </c>
      <c r="C2" s="1" t="s">
        <v>1</v>
      </c>
      <c r="D2" s="2">
        <v>10.81</v>
      </c>
      <c r="E2">
        <f>25.4347*(18-D2)^1.81</f>
        <v>903.86987303281751</v>
      </c>
      <c r="F2" t="s">
        <v>35</v>
      </c>
      <c r="G2">
        <v>22</v>
      </c>
    </row>
    <row r="3" spans="1:7" x14ac:dyDescent="0.25">
      <c r="A3" t="s">
        <v>14</v>
      </c>
      <c r="B3" s="1">
        <v>36037</v>
      </c>
      <c r="C3" s="1" t="s">
        <v>1</v>
      </c>
      <c r="D3" s="2">
        <v>11</v>
      </c>
      <c r="E3">
        <f t="shared" ref="E3:E21" si="0">25.4347*(18-D3)^1.81</f>
        <v>861.10095713228316</v>
      </c>
      <c r="F3" t="s">
        <v>36</v>
      </c>
      <c r="G3">
        <v>22</v>
      </c>
    </row>
    <row r="4" spans="1:7" x14ac:dyDescent="0.25">
      <c r="A4" t="s">
        <v>15</v>
      </c>
      <c r="B4" s="1">
        <v>27224</v>
      </c>
      <c r="C4" s="1" t="s">
        <v>1</v>
      </c>
      <c r="D4" s="2">
        <v>10.8</v>
      </c>
      <c r="E4">
        <f t="shared" si="0"/>
        <v>906.14654329911832</v>
      </c>
      <c r="F4" t="s">
        <v>37</v>
      </c>
      <c r="G4">
        <v>26</v>
      </c>
    </row>
    <row r="5" spans="1:7" x14ac:dyDescent="0.25">
      <c r="A5" t="s">
        <v>16</v>
      </c>
      <c r="B5" s="1">
        <v>34846</v>
      </c>
      <c r="C5" s="1" t="s">
        <v>1</v>
      </c>
      <c r="D5" s="2">
        <v>11.25</v>
      </c>
      <c r="E5">
        <f t="shared" si="0"/>
        <v>806.24391216229481</v>
      </c>
      <c r="F5" t="s">
        <v>38</v>
      </c>
      <c r="G5">
        <v>22</v>
      </c>
    </row>
    <row r="6" spans="1:7" x14ac:dyDescent="0.25">
      <c r="A6" t="s">
        <v>26</v>
      </c>
      <c r="B6" s="1">
        <v>38144</v>
      </c>
      <c r="C6" s="1" t="s">
        <v>1</v>
      </c>
      <c r="D6" s="2">
        <v>11.37</v>
      </c>
      <c r="E6">
        <f t="shared" si="0"/>
        <v>780.48777674505038</v>
      </c>
      <c r="F6" t="s">
        <v>39</v>
      </c>
      <c r="G6">
        <v>20</v>
      </c>
    </row>
    <row r="7" spans="1:7" x14ac:dyDescent="0.25">
      <c r="A7" t="s">
        <v>17</v>
      </c>
      <c r="B7" s="1">
        <v>33384</v>
      </c>
      <c r="C7" s="1" t="s">
        <v>1</v>
      </c>
      <c r="D7" s="2">
        <v>11.47</v>
      </c>
      <c r="E7">
        <f t="shared" si="0"/>
        <v>759.31062614899452</v>
      </c>
      <c r="F7" t="s">
        <v>40</v>
      </c>
      <c r="G7">
        <v>25</v>
      </c>
    </row>
    <row r="8" spans="1:7" x14ac:dyDescent="0.25">
      <c r="A8" t="s">
        <v>18</v>
      </c>
      <c r="B8" s="1">
        <v>31977</v>
      </c>
      <c r="C8" s="1" t="s">
        <v>1</v>
      </c>
      <c r="D8" s="2">
        <v>11.07</v>
      </c>
      <c r="E8">
        <f t="shared" si="0"/>
        <v>845.5781929112128</v>
      </c>
      <c r="F8" t="s">
        <v>41</v>
      </c>
      <c r="G8">
        <v>23</v>
      </c>
    </row>
    <row r="9" spans="1:7" x14ac:dyDescent="0.25">
      <c r="A9" t="s">
        <v>19</v>
      </c>
      <c r="B9" s="1">
        <v>31963</v>
      </c>
      <c r="C9" s="1" t="s">
        <v>1</v>
      </c>
      <c r="D9" s="2">
        <v>11.5</v>
      </c>
      <c r="E9">
        <f t="shared" si="0"/>
        <v>753.00835520346106</v>
      </c>
      <c r="F9" t="s">
        <v>37</v>
      </c>
      <c r="G9">
        <v>24</v>
      </c>
    </row>
    <row r="10" spans="1:7" x14ac:dyDescent="0.25">
      <c r="A10" t="s">
        <v>20</v>
      </c>
      <c r="B10" s="1">
        <v>26810</v>
      </c>
      <c r="C10" s="1" t="s">
        <v>1</v>
      </c>
      <c r="D10" s="2">
        <v>11.1</v>
      </c>
      <c r="E10">
        <f t="shared" si="0"/>
        <v>838.96428618195819</v>
      </c>
      <c r="F10" t="s">
        <v>36</v>
      </c>
      <c r="G10">
        <v>21</v>
      </c>
    </row>
    <row r="11" spans="1:7" x14ac:dyDescent="0.25">
      <c r="A11" t="s">
        <v>21</v>
      </c>
      <c r="B11" s="1">
        <v>31193</v>
      </c>
      <c r="C11" s="1" t="s">
        <v>1</v>
      </c>
      <c r="D11" s="2">
        <v>11.5</v>
      </c>
      <c r="E11">
        <f t="shared" si="0"/>
        <v>753.00835520346106</v>
      </c>
      <c r="F11" t="s">
        <v>38</v>
      </c>
      <c r="G11">
        <v>19</v>
      </c>
    </row>
    <row r="12" spans="1:7" x14ac:dyDescent="0.25">
      <c r="A12" t="s">
        <v>22</v>
      </c>
      <c r="B12" s="1">
        <v>35323</v>
      </c>
      <c r="C12" s="1" t="s">
        <v>1</v>
      </c>
      <c r="D12" s="2">
        <v>11.1</v>
      </c>
      <c r="E12">
        <f t="shared" si="0"/>
        <v>838.96428618195819</v>
      </c>
      <c r="F12" t="s">
        <v>42</v>
      </c>
      <c r="G12">
        <v>23</v>
      </c>
    </row>
    <row r="13" spans="1:7" x14ac:dyDescent="0.25">
      <c r="A13" t="s">
        <v>23</v>
      </c>
      <c r="B13" s="1">
        <v>26810</v>
      </c>
      <c r="C13" s="1" t="s">
        <v>1</v>
      </c>
      <c r="D13" s="2">
        <v>11.4</v>
      </c>
      <c r="E13">
        <f t="shared" si="0"/>
        <v>774.10726416690454</v>
      </c>
      <c r="F13" t="s">
        <v>36</v>
      </c>
      <c r="G13">
        <v>30</v>
      </c>
    </row>
    <row r="14" spans="1:7" x14ac:dyDescent="0.25">
      <c r="A14" t="s">
        <v>24</v>
      </c>
      <c r="B14" s="1">
        <v>27196</v>
      </c>
      <c r="C14" s="1" t="s">
        <v>1</v>
      </c>
      <c r="D14" s="2">
        <v>11.2</v>
      </c>
      <c r="E14">
        <f t="shared" si="0"/>
        <v>817.08596650404616</v>
      </c>
      <c r="F14" t="s">
        <v>35</v>
      </c>
      <c r="G14">
        <v>20</v>
      </c>
    </row>
    <row r="15" spans="1:7" x14ac:dyDescent="0.25">
      <c r="A15" t="s">
        <v>25</v>
      </c>
      <c r="B15" s="1">
        <v>27201</v>
      </c>
      <c r="C15" s="1" t="s">
        <v>1</v>
      </c>
      <c r="D15" s="2">
        <v>11.1</v>
      </c>
      <c r="E15">
        <f t="shared" si="0"/>
        <v>838.96428618195819</v>
      </c>
      <c r="F15" t="s">
        <v>42</v>
      </c>
      <c r="G15">
        <v>21</v>
      </c>
    </row>
    <row r="16" spans="1:7" x14ac:dyDescent="0.25">
      <c r="A16" t="s">
        <v>27</v>
      </c>
      <c r="B16" s="1">
        <v>34098</v>
      </c>
      <c r="C16" s="1" t="s">
        <v>1</v>
      </c>
      <c r="D16" s="2">
        <v>11.57</v>
      </c>
      <c r="E16">
        <f t="shared" si="0"/>
        <v>738.39454655009376</v>
      </c>
      <c r="F16" t="s">
        <v>39</v>
      </c>
      <c r="G16">
        <v>22</v>
      </c>
    </row>
    <row r="17" spans="1:7" x14ac:dyDescent="0.25">
      <c r="A17" t="s">
        <v>28</v>
      </c>
      <c r="B17" s="1">
        <v>36787</v>
      </c>
      <c r="C17" s="1" t="s">
        <v>1</v>
      </c>
      <c r="D17" s="2">
        <v>11.6</v>
      </c>
      <c r="E17">
        <f t="shared" si="0"/>
        <v>732.17074576028529</v>
      </c>
      <c r="F17" t="s">
        <v>39</v>
      </c>
      <c r="G17">
        <v>33</v>
      </c>
    </row>
    <row r="18" spans="1:7" x14ac:dyDescent="0.25">
      <c r="A18" t="s">
        <v>29</v>
      </c>
      <c r="B18" s="1">
        <v>41511</v>
      </c>
      <c r="C18" s="1" t="s">
        <v>1</v>
      </c>
      <c r="D18" s="2">
        <v>11.76</v>
      </c>
      <c r="E18">
        <f t="shared" si="0"/>
        <v>699.37600323892025</v>
      </c>
      <c r="F18" t="s">
        <v>42</v>
      </c>
      <c r="G18">
        <v>27</v>
      </c>
    </row>
    <row r="19" spans="1:7" x14ac:dyDescent="0.25">
      <c r="A19" t="s">
        <v>30</v>
      </c>
      <c r="B19" s="1">
        <v>32411</v>
      </c>
      <c r="C19" s="1" t="s">
        <v>1</v>
      </c>
      <c r="D19" s="2">
        <v>10.9</v>
      </c>
      <c r="E19">
        <f t="shared" si="0"/>
        <v>883.49527399443298</v>
      </c>
      <c r="F19" t="s">
        <v>43</v>
      </c>
      <c r="G19">
        <v>25</v>
      </c>
    </row>
    <row r="20" spans="1:7" x14ac:dyDescent="0.25">
      <c r="A20" t="s">
        <v>31</v>
      </c>
      <c r="B20" s="1">
        <v>28701</v>
      </c>
      <c r="C20" s="1" t="s">
        <v>1</v>
      </c>
      <c r="D20" s="2">
        <v>11.39</v>
      </c>
      <c r="E20">
        <f t="shared" si="0"/>
        <v>776.23149727681084</v>
      </c>
      <c r="F20" t="s">
        <v>38</v>
      </c>
      <c r="G20">
        <v>20</v>
      </c>
    </row>
    <row r="21" spans="1:7" x14ac:dyDescent="0.25">
      <c r="A21" t="s">
        <v>32</v>
      </c>
      <c r="B21" s="1">
        <v>29760</v>
      </c>
      <c r="C21" s="1" t="s">
        <v>1</v>
      </c>
      <c r="D21" s="2">
        <v>11.3</v>
      </c>
      <c r="E21">
        <f t="shared" si="0"/>
        <v>795.46671573119659</v>
      </c>
      <c r="F21" t="s">
        <v>44</v>
      </c>
      <c r="G21">
        <v>23</v>
      </c>
    </row>
    <row r="22" spans="1:7" x14ac:dyDescent="0.25">
      <c r="A22" t="s">
        <v>13</v>
      </c>
      <c r="B22" s="1">
        <v>41467</v>
      </c>
      <c r="C22" s="1" t="s">
        <v>2</v>
      </c>
      <c r="D22" s="2">
        <v>7.58</v>
      </c>
      <c r="E22">
        <f>0.14354*(D22*100-220)^1.4</f>
        <v>955.14240757780908</v>
      </c>
      <c r="F22" t="s">
        <v>35</v>
      </c>
      <c r="G22">
        <v>22</v>
      </c>
    </row>
    <row r="23" spans="1:7" x14ac:dyDescent="0.25">
      <c r="A23" t="s">
        <v>14</v>
      </c>
      <c r="B23" s="1">
        <v>36037</v>
      </c>
      <c r="C23" s="1" t="s">
        <v>2</v>
      </c>
      <c r="D23" s="2">
        <v>6.59</v>
      </c>
      <c r="E23">
        <f t="shared" ref="E23:E41" si="1">0.14354*(D23*100-220)^1.4</f>
        <v>718.49420589993667</v>
      </c>
      <c r="F23" t="s">
        <v>36</v>
      </c>
      <c r="G23">
        <v>22</v>
      </c>
    </row>
    <row r="24" spans="1:7" x14ac:dyDescent="0.25">
      <c r="A24" t="s">
        <v>15</v>
      </c>
      <c r="B24" s="1">
        <v>27224</v>
      </c>
      <c r="C24" s="1" t="s">
        <v>2</v>
      </c>
      <c r="D24" s="2">
        <v>7.09</v>
      </c>
      <c r="E24">
        <f t="shared" si="1"/>
        <v>835.61330168986876</v>
      </c>
      <c r="F24" t="s">
        <v>37</v>
      </c>
      <c r="G24">
        <v>26</v>
      </c>
    </row>
    <row r="25" spans="1:7" x14ac:dyDescent="0.25">
      <c r="A25" t="s">
        <v>16</v>
      </c>
      <c r="B25" s="1">
        <v>34846</v>
      </c>
      <c r="C25" s="1" t="s">
        <v>2</v>
      </c>
      <c r="D25" s="2">
        <v>6.86</v>
      </c>
      <c r="E25">
        <f t="shared" si="1"/>
        <v>781.11184795481688</v>
      </c>
      <c r="F25" t="s">
        <v>38</v>
      </c>
      <c r="G25">
        <v>22</v>
      </c>
    </row>
    <row r="26" spans="1:7" x14ac:dyDescent="0.25">
      <c r="A26" t="s">
        <v>26</v>
      </c>
      <c r="B26" s="1">
        <v>38144</v>
      </c>
      <c r="C26" s="1" t="s">
        <v>2</v>
      </c>
      <c r="D26" s="2">
        <v>6.42</v>
      </c>
      <c r="E26">
        <f t="shared" si="1"/>
        <v>679.8457285624454</v>
      </c>
      <c r="F26" t="s">
        <v>39</v>
      </c>
      <c r="G26">
        <v>20</v>
      </c>
    </row>
    <row r="27" spans="1:7" x14ac:dyDescent="0.25">
      <c r="A27" t="s">
        <v>17</v>
      </c>
      <c r="B27" s="1">
        <v>33384</v>
      </c>
      <c r="C27" s="1" t="s">
        <v>2</v>
      </c>
      <c r="D27" s="2">
        <v>7</v>
      </c>
      <c r="E27">
        <f t="shared" si="1"/>
        <v>814.16171103949659</v>
      </c>
      <c r="F27" t="s">
        <v>40</v>
      </c>
      <c r="G27">
        <v>25</v>
      </c>
    </row>
    <row r="28" spans="1:7" x14ac:dyDescent="0.25">
      <c r="A28" t="s">
        <v>18</v>
      </c>
      <c r="B28" s="1">
        <v>31977</v>
      </c>
      <c r="C28" s="1" t="s">
        <v>2</v>
      </c>
      <c r="D28" s="2">
        <v>7.05</v>
      </c>
      <c r="E28">
        <f t="shared" si="1"/>
        <v>826.05958715531085</v>
      </c>
      <c r="F28" t="s">
        <v>41</v>
      </c>
      <c r="G28">
        <v>23</v>
      </c>
    </row>
    <row r="29" spans="1:7" x14ac:dyDescent="0.25">
      <c r="A29" t="s">
        <v>19</v>
      </c>
      <c r="B29" s="1">
        <v>31963</v>
      </c>
      <c r="C29" s="1" t="s">
        <v>2</v>
      </c>
      <c r="D29" s="2">
        <v>6.67</v>
      </c>
      <c r="E29">
        <f t="shared" si="1"/>
        <v>736.89137662988378</v>
      </c>
      <c r="F29" t="s">
        <v>37</v>
      </c>
      <c r="G29">
        <v>24</v>
      </c>
    </row>
    <row r="30" spans="1:7" x14ac:dyDescent="0.25">
      <c r="A30" t="s">
        <v>20</v>
      </c>
      <c r="B30" s="1">
        <v>26810</v>
      </c>
      <c r="C30" s="1" t="s">
        <v>2</v>
      </c>
      <c r="D30" s="2">
        <v>7.04</v>
      </c>
      <c r="E30">
        <f t="shared" si="1"/>
        <v>823.67606895981601</v>
      </c>
      <c r="F30" t="s">
        <v>36</v>
      </c>
      <c r="G30">
        <v>21</v>
      </c>
    </row>
    <row r="31" spans="1:7" x14ac:dyDescent="0.25">
      <c r="A31" t="s">
        <v>21</v>
      </c>
      <c r="B31" s="1">
        <v>31193</v>
      </c>
      <c r="C31" s="1" t="s">
        <v>2</v>
      </c>
      <c r="D31" s="2">
        <v>6.85</v>
      </c>
      <c r="E31">
        <f t="shared" si="1"/>
        <v>778.76616759443004</v>
      </c>
      <c r="F31" t="s">
        <v>38</v>
      </c>
      <c r="G31">
        <v>19</v>
      </c>
    </row>
    <row r="32" spans="1:7" x14ac:dyDescent="0.25">
      <c r="A32" t="s">
        <v>22</v>
      </c>
      <c r="B32" s="1">
        <v>35323</v>
      </c>
      <c r="C32" s="1" t="s">
        <v>2</v>
      </c>
      <c r="D32" s="2">
        <v>6.58</v>
      </c>
      <c r="E32">
        <f t="shared" si="1"/>
        <v>716.20392477420705</v>
      </c>
      <c r="F32" t="s">
        <v>42</v>
      </c>
      <c r="G32">
        <v>23</v>
      </c>
    </row>
    <row r="33" spans="1:7" x14ac:dyDescent="0.25">
      <c r="A33" t="s">
        <v>23</v>
      </c>
      <c r="B33" s="1">
        <v>26810</v>
      </c>
      <c r="C33" s="1" t="s">
        <v>2</v>
      </c>
      <c r="D33" s="2">
        <v>6.73</v>
      </c>
      <c r="E33">
        <f t="shared" si="1"/>
        <v>750.77607537614222</v>
      </c>
      <c r="F33" t="s">
        <v>36</v>
      </c>
      <c r="G33">
        <v>30</v>
      </c>
    </row>
    <row r="34" spans="1:7" x14ac:dyDescent="0.25">
      <c r="A34" t="s">
        <v>24</v>
      </c>
      <c r="B34" s="1">
        <v>27196</v>
      </c>
      <c r="C34" s="1" t="s">
        <v>2</v>
      </c>
      <c r="D34" s="2">
        <v>6.89</v>
      </c>
      <c r="E34">
        <f t="shared" si="1"/>
        <v>788.16096463939164</v>
      </c>
      <c r="F34" t="s">
        <v>35</v>
      </c>
      <c r="G34">
        <v>20</v>
      </c>
    </row>
    <row r="35" spans="1:7" x14ac:dyDescent="0.25">
      <c r="A35" t="s">
        <v>25</v>
      </c>
      <c r="B35" s="1">
        <v>27201</v>
      </c>
      <c r="C35" s="1" t="s">
        <v>2</v>
      </c>
      <c r="D35" s="2">
        <v>6.98</v>
      </c>
      <c r="E35">
        <f t="shared" si="1"/>
        <v>809.4163954259227</v>
      </c>
      <c r="F35" t="s">
        <v>42</v>
      </c>
      <c r="G35">
        <v>21</v>
      </c>
    </row>
    <row r="36" spans="1:7" x14ac:dyDescent="0.25">
      <c r="A36" t="s">
        <v>27</v>
      </c>
      <c r="B36" s="1">
        <v>34098</v>
      </c>
      <c r="C36" s="1" t="s">
        <v>2</v>
      </c>
      <c r="D36" s="2">
        <v>6.18</v>
      </c>
      <c r="E36">
        <f t="shared" si="1"/>
        <v>626.33869456457842</v>
      </c>
      <c r="F36" t="s">
        <v>39</v>
      </c>
      <c r="G36">
        <v>22</v>
      </c>
    </row>
    <row r="37" spans="1:7" x14ac:dyDescent="0.25">
      <c r="A37" t="s">
        <v>28</v>
      </c>
      <c r="B37" s="1">
        <v>36787</v>
      </c>
      <c r="C37" s="1" t="s">
        <v>2</v>
      </c>
      <c r="D37" s="2">
        <v>6.77</v>
      </c>
      <c r="E37">
        <f t="shared" si="1"/>
        <v>760.07355407250043</v>
      </c>
      <c r="F37" t="s">
        <v>39</v>
      </c>
      <c r="G37">
        <v>33</v>
      </c>
    </row>
    <row r="38" spans="1:7" x14ac:dyDescent="0.25">
      <c r="A38" t="s">
        <v>29</v>
      </c>
      <c r="B38" s="1">
        <v>41511</v>
      </c>
      <c r="C38" s="1" t="s">
        <v>2</v>
      </c>
      <c r="D38" s="2">
        <v>6.18</v>
      </c>
      <c r="E38">
        <f t="shared" si="1"/>
        <v>626.33869456457842</v>
      </c>
      <c r="F38" t="s">
        <v>42</v>
      </c>
      <c r="G38">
        <v>27</v>
      </c>
    </row>
    <row r="39" spans="1:7" x14ac:dyDescent="0.25">
      <c r="A39" t="s">
        <v>30</v>
      </c>
      <c r="B39" s="1">
        <v>32411</v>
      </c>
      <c r="C39" s="1" t="s">
        <v>2</v>
      </c>
      <c r="D39" s="2">
        <v>6.19</v>
      </c>
      <c r="E39">
        <f t="shared" si="1"/>
        <v>628.54300258335581</v>
      </c>
      <c r="F39" t="s">
        <v>43</v>
      </c>
      <c r="G39">
        <v>25</v>
      </c>
    </row>
    <row r="40" spans="1:7" x14ac:dyDescent="0.25">
      <c r="A40" t="s">
        <v>31</v>
      </c>
      <c r="B40" s="1">
        <v>28701</v>
      </c>
      <c r="C40" s="1" t="s">
        <v>2</v>
      </c>
      <c r="D40" s="2">
        <v>6.95</v>
      </c>
      <c r="E40">
        <f t="shared" si="1"/>
        <v>802.31330698488398</v>
      </c>
      <c r="F40" t="s">
        <v>38</v>
      </c>
      <c r="G40">
        <v>20</v>
      </c>
    </row>
    <row r="41" spans="1:7" x14ac:dyDescent="0.25">
      <c r="A41" t="s">
        <v>32</v>
      </c>
      <c r="B41" s="1">
        <v>29760</v>
      </c>
      <c r="C41" s="1" t="s">
        <v>2</v>
      </c>
      <c r="D41" s="2">
        <v>6.58</v>
      </c>
      <c r="E41">
        <f t="shared" si="1"/>
        <v>716.20392477420705</v>
      </c>
      <c r="F41" t="s">
        <v>44</v>
      </c>
      <c r="G41">
        <v>23</v>
      </c>
    </row>
    <row r="42" spans="1:7" x14ac:dyDescent="0.25">
      <c r="A42" t="s">
        <v>13</v>
      </c>
      <c r="B42" s="1">
        <v>41467</v>
      </c>
      <c r="C42" s="1" t="s">
        <v>3</v>
      </c>
      <c r="D42" s="2">
        <v>13.09</v>
      </c>
      <c r="E42">
        <f>51.39*(D42-1.5)^1.05</f>
        <v>673.23428621308346</v>
      </c>
      <c r="F42" t="s">
        <v>35</v>
      </c>
      <c r="G42">
        <v>22</v>
      </c>
    </row>
    <row r="43" spans="1:7" x14ac:dyDescent="0.25">
      <c r="A43" t="s">
        <v>14</v>
      </c>
      <c r="B43" s="1">
        <v>36037</v>
      </c>
      <c r="C43" s="1" t="s">
        <v>3</v>
      </c>
      <c r="D43" s="2">
        <v>14.32</v>
      </c>
      <c r="E43">
        <f t="shared" ref="E43:E61" si="2">51.39*(D43-1.5)^1.05</f>
        <v>748.44698652934892</v>
      </c>
      <c r="F43" t="s">
        <v>36</v>
      </c>
      <c r="G43">
        <v>22</v>
      </c>
    </row>
    <row r="44" spans="1:7" x14ac:dyDescent="0.25">
      <c r="A44" t="s">
        <v>15</v>
      </c>
      <c r="B44" s="1">
        <v>27224</v>
      </c>
      <c r="C44" s="1" t="s">
        <v>3</v>
      </c>
      <c r="D44" s="2">
        <v>14</v>
      </c>
      <c r="E44">
        <f t="shared" si="2"/>
        <v>728.84324213980346</v>
      </c>
      <c r="F44" t="s">
        <v>37</v>
      </c>
      <c r="G44">
        <v>26</v>
      </c>
    </row>
    <row r="45" spans="1:7" x14ac:dyDescent="0.25">
      <c r="A45" t="s">
        <v>16</v>
      </c>
      <c r="B45" s="1">
        <v>34846</v>
      </c>
      <c r="C45" s="1" t="s">
        <v>3</v>
      </c>
      <c r="D45" s="2">
        <v>14.07</v>
      </c>
      <c r="E45">
        <f t="shared" si="2"/>
        <v>733.12943932626627</v>
      </c>
      <c r="F45" t="s">
        <v>38</v>
      </c>
      <c r="G45">
        <v>22</v>
      </c>
    </row>
    <row r="46" spans="1:7" x14ac:dyDescent="0.25">
      <c r="A46" t="s">
        <v>26</v>
      </c>
      <c r="B46" s="1">
        <v>38144</v>
      </c>
      <c r="C46" s="1" t="s">
        <v>3</v>
      </c>
      <c r="D46" s="2">
        <v>14.2</v>
      </c>
      <c r="E46">
        <f t="shared" si="2"/>
        <v>741.09268181043853</v>
      </c>
      <c r="F46" t="s">
        <v>39</v>
      </c>
      <c r="G46">
        <v>20</v>
      </c>
    </row>
    <row r="47" spans="1:7" x14ac:dyDescent="0.25">
      <c r="A47" t="s">
        <v>17</v>
      </c>
      <c r="B47" s="1">
        <v>33384</v>
      </c>
      <c r="C47" s="1" t="s">
        <v>3</v>
      </c>
      <c r="D47" s="2">
        <v>13.37</v>
      </c>
      <c r="E47">
        <f t="shared" si="2"/>
        <v>690.32225172861808</v>
      </c>
      <c r="F47" t="s">
        <v>40</v>
      </c>
      <c r="G47">
        <v>25</v>
      </c>
    </row>
    <row r="48" spans="1:7" x14ac:dyDescent="0.25">
      <c r="A48" t="s">
        <v>18</v>
      </c>
      <c r="B48" s="1">
        <v>31977</v>
      </c>
      <c r="C48" s="1" t="s">
        <v>3</v>
      </c>
      <c r="D48" s="2">
        <v>11.1</v>
      </c>
      <c r="E48">
        <f t="shared" si="2"/>
        <v>552.41239205443856</v>
      </c>
      <c r="F48" t="s">
        <v>41</v>
      </c>
      <c r="G48">
        <v>23</v>
      </c>
    </row>
    <row r="49" spans="1:7" x14ac:dyDescent="0.25">
      <c r="A49" t="s">
        <v>19</v>
      </c>
      <c r="B49" s="1">
        <v>31963</v>
      </c>
      <c r="C49" s="1" t="s">
        <v>3</v>
      </c>
      <c r="D49" s="2">
        <v>13.99</v>
      </c>
      <c r="E49">
        <f t="shared" si="2"/>
        <v>728.23102606407565</v>
      </c>
      <c r="F49" t="s">
        <v>37</v>
      </c>
      <c r="G49">
        <v>24</v>
      </c>
    </row>
    <row r="50" spans="1:7" x14ac:dyDescent="0.25">
      <c r="A50" t="s">
        <v>20</v>
      </c>
      <c r="B50" s="1">
        <v>26810</v>
      </c>
      <c r="C50" s="1" t="s">
        <v>3</v>
      </c>
      <c r="D50" s="2">
        <v>12.24</v>
      </c>
      <c r="E50">
        <f t="shared" si="2"/>
        <v>621.48852323098856</v>
      </c>
      <c r="F50" t="s">
        <v>36</v>
      </c>
      <c r="G50">
        <v>21</v>
      </c>
    </row>
    <row r="51" spans="1:7" x14ac:dyDescent="0.25">
      <c r="A51" t="s">
        <v>21</v>
      </c>
      <c r="B51" s="1">
        <v>31193</v>
      </c>
      <c r="C51" s="1" t="s">
        <v>3</v>
      </c>
      <c r="D51" s="2">
        <v>13.01</v>
      </c>
      <c r="E51">
        <f t="shared" si="2"/>
        <v>668.35577888461125</v>
      </c>
      <c r="F51" t="s">
        <v>38</v>
      </c>
      <c r="G51">
        <v>19</v>
      </c>
    </row>
    <row r="52" spans="1:7" x14ac:dyDescent="0.25">
      <c r="A52" t="s">
        <v>22</v>
      </c>
      <c r="B52" s="1">
        <v>35323</v>
      </c>
      <c r="C52" s="1" t="s">
        <v>3</v>
      </c>
      <c r="D52" s="2">
        <v>13.24</v>
      </c>
      <c r="E52">
        <f t="shared" si="2"/>
        <v>682.38601773082053</v>
      </c>
      <c r="F52" t="s">
        <v>42</v>
      </c>
      <c r="G52">
        <v>23</v>
      </c>
    </row>
    <row r="53" spans="1:7" x14ac:dyDescent="0.25">
      <c r="A53" t="s">
        <v>23</v>
      </c>
      <c r="B53" s="1">
        <v>26810</v>
      </c>
      <c r="C53" s="1" t="s">
        <v>3</v>
      </c>
      <c r="D53" s="2">
        <v>12.91</v>
      </c>
      <c r="E53">
        <f t="shared" si="2"/>
        <v>662.26002979898374</v>
      </c>
      <c r="F53" t="s">
        <v>36</v>
      </c>
      <c r="G53">
        <v>30</v>
      </c>
    </row>
    <row r="54" spans="1:7" x14ac:dyDescent="0.25">
      <c r="A54" t="s">
        <v>24</v>
      </c>
      <c r="B54" s="1">
        <v>27196</v>
      </c>
      <c r="C54" s="1" t="s">
        <v>3</v>
      </c>
      <c r="D54" s="2">
        <v>10.86</v>
      </c>
      <c r="E54">
        <f t="shared" si="2"/>
        <v>537.92070241524527</v>
      </c>
      <c r="F54" t="s">
        <v>35</v>
      </c>
      <c r="G54">
        <v>20</v>
      </c>
    </row>
    <row r="55" spans="1:7" x14ac:dyDescent="0.25">
      <c r="A55" t="s">
        <v>25</v>
      </c>
      <c r="B55" s="1">
        <v>27201</v>
      </c>
      <c r="C55" s="1" t="s">
        <v>3</v>
      </c>
      <c r="D55" s="2">
        <v>13.29</v>
      </c>
      <c r="E55">
        <f t="shared" si="2"/>
        <v>685.43789807510927</v>
      </c>
      <c r="F55" t="s">
        <v>42</v>
      </c>
      <c r="G55">
        <v>21</v>
      </c>
    </row>
    <row r="56" spans="1:7" x14ac:dyDescent="0.25">
      <c r="A56" t="s">
        <v>27</v>
      </c>
      <c r="B56" s="1">
        <v>34098</v>
      </c>
      <c r="C56" s="1" t="s">
        <v>3</v>
      </c>
      <c r="D56" s="2">
        <v>13.2</v>
      </c>
      <c r="E56">
        <f t="shared" si="2"/>
        <v>679.9449812008653</v>
      </c>
      <c r="F56" t="s">
        <v>39</v>
      </c>
      <c r="G56">
        <v>22</v>
      </c>
    </row>
    <row r="57" spans="1:7" x14ac:dyDescent="0.25">
      <c r="A57" t="s">
        <v>28</v>
      </c>
      <c r="B57" s="1">
        <v>36787</v>
      </c>
      <c r="C57" s="1" t="s">
        <v>3</v>
      </c>
      <c r="D57" s="2">
        <v>12.69</v>
      </c>
      <c r="E57">
        <f t="shared" si="2"/>
        <v>648.85881420756766</v>
      </c>
      <c r="F57" t="s">
        <v>39</v>
      </c>
      <c r="G57">
        <v>33</v>
      </c>
    </row>
    <row r="58" spans="1:7" x14ac:dyDescent="0.25">
      <c r="A58" t="s">
        <v>29</v>
      </c>
      <c r="B58" s="1">
        <v>41511</v>
      </c>
      <c r="C58" s="1" t="s">
        <v>3</v>
      </c>
      <c r="D58" s="2">
        <v>14.19</v>
      </c>
      <c r="E58">
        <f t="shared" si="2"/>
        <v>740.4799794527853</v>
      </c>
      <c r="F58" t="s">
        <v>42</v>
      </c>
      <c r="G58">
        <v>27</v>
      </c>
    </row>
    <row r="59" spans="1:7" x14ac:dyDescent="0.25">
      <c r="A59" t="s">
        <v>30</v>
      </c>
      <c r="B59" s="1">
        <v>32411</v>
      </c>
      <c r="C59" s="1" t="s">
        <v>3</v>
      </c>
      <c r="D59" s="2">
        <v>12.39</v>
      </c>
      <c r="E59">
        <f t="shared" si="2"/>
        <v>630.60569919009788</v>
      </c>
      <c r="F59" t="s">
        <v>43</v>
      </c>
      <c r="G59">
        <v>25</v>
      </c>
    </row>
    <row r="60" spans="1:7" x14ac:dyDescent="0.25">
      <c r="A60" t="s">
        <v>31</v>
      </c>
      <c r="B60" s="1">
        <v>28701</v>
      </c>
      <c r="C60" s="1" t="s">
        <v>3</v>
      </c>
      <c r="D60" s="2">
        <v>11.15</v>
      </c>
      <c r="E60">
        <f t="shared" si="2"/>
        <v>555.4337900364186</v>
      </c>
      <c r="F60" t="s">
        <v>38</v>
      </c>
      <c r="G60">
        <v>20</v>
      </c>
    </row>
    <row r="61" spans="1:7" x14ac:dyDescent="0.25">
      <c r="A61" t="s">
        <v>32</v>
      </c>
      <c r="B61" s="1">
        <v>29760</v>
      </c>
      <c r="C61" s="1" t="s">
        <v>3</v>
      </c>
      <c r="D61" s="2">
        <v>12.7</v>
      </c>
      <c r="E61">
        <f t="shared" si="2"/>
        <v>649.4676765595168</v>
      </c>
      <c r="F61" t="s">
        <v>44</v>
      </c>
      <c r="G61">
        <v>23</v>
      </c>
    </row>
    <row r="62" spans="1:7" x14ac:dyDescent="0.25">
      <c r="A62" t="s">
        <v>13</v>
      </c>
      <c r="B62" s="1">
        <v>41467</v>
      </c>
      <c r="C62" s="1" t="s">
        <v>4</v>
      </c>
      <c r="D62" s="2">
        <v>2.0699999999999998</v>
      </c>
      <c r="E62">
        <f>0.8465*(D62*100-75)^1.42</f>
        <v>868.64424115085001</v>
      </c>
      <c r="F62" t="s">
        <v>35</v>
      </c>
      <c r="G62">
        <v>22</v>
      </c>
    </row>
    <row r="63" spans="1:7" x14ac:dyDescent="0.25">
      <c r="A63" t="s">
        <v>14</v>
      </c>
      <c r="B63" s="1">
        <v>36037</v>
      </c>
      <c r="C63" s="1" t="s">
        <v>4</v>
      </c>
      <c r="D63" s="2">
        <v>1.91</v>
      </c>
      <c r="E63">
        <f t="shared" ref="E63:E81" si="3">0.8465*(D63*100-75)^1.42</f>
        <v>723.03164770643809</v>
      </c>
      <c r="F63" t="s">
        <v>36</v>
      </c>
      <c r="G63">
        <v>22</v>
      </c>
    </row>
    <row r="64" spans="1:7" x14ac:dyDescent="0.25">
      <c r="A64" t="s">
        <v>15</v>
      </c>
      <c r="B64" s="1">
        <v>27224</v>
      </c>
      <c r="C64" s="1" t="s">
        <v>4</v>
      </c>
      <c r="D64" s="2">
        <v>1.88</v>
      </c>
      <c r="E64">
        <f t="shared" si="3"/>
        <v>696.62387096188218</v>
      </c>
      <c r="F64" t="s">
        <v>37</v>
      </c>
      <c r="G64">
        <v>26</v>
      </c>
    </row>
    <row r="65" spans="1:7" x14ac:dyDescent="0.25">
      <c r="A65" t="s">
        <v>16</v>
      </c>
      <c r="B65" s="1">
        <v>34846</v>
      </c>
      <c r="C65" s="1" t="s">
        <v>4</v>
      </c>
      <c r="D65" s="2">
        <v>1.97</v>
      </c>
      <c r="E65">
        <f t="shared" si="3"/>
        <v>776.70825689822925</v>
      </c>
      <c r="F65" t="s">
        <v>38</v>
      </c>
      <c r="G65">
        <v>22</v>
      </c>
    </row>
    <row r="66" spans="1:7" x14ac:dyDescent="0.25">
      <c r="A66" t="s">
        <v>26</v>
      </c>
      <c r="B66" s="1">
        <v>38144</v>
      </c>
      <c r="C66" s="1" t="s">
        <v>4</v>
      </c>
      <c r="D66" s="2">
        <v>1.8</v>
      </c>
      <c r="E66">
        <f t="shared" si="3"/>
        <v>627.64744769817185</v>
      </c>
      <c r="F66" t="s">
        <v>39</v>
      </c>
      <c r="G66">
        <v>20</v>
      </c>
    </row>
    <row r="67" spans="1:7" x14ac:dyDescent="0.25">
      <c r="A67" t="s">
        <v>17</v>
      </c>
      <c r="B67" s="1">
        <v>33384</v>
      </c>
      <c r="C67" s="1" t="s">
        <v>4</v>
      </c>
      <c r="D67" s="2">
        <v>1.79</v>
      </c>
      <c r="E67">
        <f t="shared" si="3"/>
        <v>619.1762709127056</v>
      </c>
      <c r="F67" t="s">
        <v>40</v>
      </c>
      <c r="G67">
        <v>25</v>
      </c>
    </row>
    <row r="68" spans="1:7" x14ac:dyDescent="0.25">
      <c r="A68" t="s">
        <v>18</v>
      </c>
      <c r="B68" s="1">
        <v>31977</v>
      </c>
      <c r="C68" s="1" t="s">
        <v>4</v>
      </c>
      <c r="D68" s="2">
        <v>1.8</v>
      </c>
      <c r="E68">
        <f t="shared" si="3"/>
        <v>627.64744769817185</v>
      </c>
      <c r="F68" t="s">
        <v>41</v>
      </c>
      <c r="G68">
        <v>23</v>
      </c>
    </row>
    <row r="69" spans="1:7" x14ac:dyDescent="0.25">
      <c r="A69" t="s">
        <v>19</v>
      </c>
      <c r="B69" s="1">
        <v>31963</v>
      </c>
      <c r="C69" s="1" t="s">
        <v>4</v>
      </c>
      <c r="D69" s="2">
        <v>1.8</v>
      </c>
      <c r="E69">
        <f t="shared" si="3"/>
        <v>627.64744769817185</v>
      </c>
      <c r="F69" t="s">
        <v>37</v>
      </c>
      <c r="G69">
        <v>24</v>
      </c>
    </row>
    <row r="70" spans="1:7" x14ac:dyDescent="0.25">
      <c r="A70" t="s">
        <v>20</v>
      </c>
      <c r="B70" s="1">
        <v>26810</v>
      </c>
      <c r="C70" s="1" t="s">
        <v>4</v>
      </c>
      <c r="D70" s="2">
        <v>1.82</v>
      </c>
      <c r="E70">
        <f t="shared" si="3"/>
        <v>644.69147403451188</v>
      </c>
      <c r="F70" t="s">
        <v>36</v>
      </c>
      <c r="G70">
        <v>21</v>
      </c>
    </row>
    <row r="71" spans="1:7" x14ac:dyDescent="0.25">
      <c r="A71" t="s">
        <v>21</v>
      </c>
      <c r="B71" s="1">
        <v>31193</v>
      </c>
      <c r="C71" s="1" t="s">
        <v>4</v>
      </c>
      <c r="D71" s="2">
        <v>1.84</v>
      </c>
      <c r="E71">
        <f t="shared" si="3"/>
        <v>661.86983673377108</v>
      </c>
      <c r="F71" t="s">
        <v>38</v>
      </c>
      <c r="G71">
        <v>19</v>
      </c>
    </row>
    <row r="72" spans="1:7" x14ac:dyDescent="0.25">
      <c r="A72" t="s">
        <v>22</v>
      </c>
      <c r="B72" s="1">
        <v>35323</v>
      </c>
      <c r="C72" s="1" t="s">
        <v>4</v>
      </c>
      <c r="D72" s="2">
        <v>1.84</v>
      </c>
      <c r="E72">
        <f t="shared" si="3"/>
        <v>661.86983673377108</v>
      </c>
      <c r="F72" t="s">
        <v>42</v>
      </c>
      <c r="G72">
        <v>23</v>
      </c>
    </row>
    <row r="73" spans="1:7" x14ac:dyDescent="0.25">
      <c r="A73" t="s">
        <v>23</v>
      </c>
      <c r="B73" s="1">
        <v>26810</v>
      </c>
      <c r="C73" s="1" t="s">
        <v>4</v>
      </c>
      <c r="D73" s="2">
        <v>1.82</v>
      </c>
      <c r="E73">
        <f t="shared" si="3"/>
        <v>644.69147403451188</v>
      </c>
      <c r="F73" t="s">
        <v>36</v>
      </c>
      <c r="G73">
        <v>30</v>
      </c>
    </row>
    <row r="74" spans="1:7" x14ac:dyDescent="0.25">
      <c r="A74" t="s">
        <v>24</v>
      </c>
      <c r="B74" s="1">
        <v>27196</v>
      </c>
      <c r="C74" s="1" t="s">
        <v>4</v>
      </c>
      <c r="D74" s="2">
        <v>1.78</v>
      </c>
      <c r="E74">
        <f t="shared" si="3"/>
        <v>610.73923607762208</v>
      </c>
      <c r="F74" t="s">
        <v>35</v>
      </c>
      <c r="G74">
        <v>20</v>
      </c>
    </row>
    <row r="75" spans="1:7" x14ac:dyDescent="0.25">
      <c r="A75" t="s">
        <v>25</v>
      </c>
      <c r="B75" s="1">
        <v>27201</v>
      </c>
      <c r="C75" s="1" t="s">
        <v>4</v>
      </c>
      <c r="D75" s="2">
        <v>1.75</v>
      </c>
      <c r="E75">
        <f t="shared" si="3"/>
        <v>585.63491688287991</v>
      </c>
      <c r="F75" t="s">
        <v>42</v>
      </c>
      <c r="G75">
        <v>21</v>
      </c>
    </row>
    <row r="76" spans="1:7" x14ac:dyDescent="0.25">
      <c r="A76" t="s">
        <v>27</v>
      </c>
      <c r="B76" s="1">
        <v>34098</v>
      </c>
      <c r="C76" s="1" t="s">
        <v>4</v>
      </c>
      <c r="D76" s="2">
        <v>1.9</v>
      </c>
      <c r="E76">
        <f t="shared" si="3"/>
        <v>714.19679303959686</v>
      </c>
      <c r="F76" t="s">
        <v>39</v>
      </c>
      <c r="G76">
        <v>22</v>
      </c>
    </row>
    <row r="77" spans="1:7" x14ac:dyDescent="0.25">
      <c r="A77" t="s">
        <v>28</v>
      </c>
      <c r="B77" s="1">
        <v>36787</v>
      </c>
      <c r="C77" s="1" t="s">
        <v>4</v>
      </c>
      <c r="D77" s="2">
        <v>1.86</v>
      </c>
      <c r="E77">
        <f t="shared" si="3"/>
        <v>679.18110047524169</v>
      </c>
      <c r="F77" t="s">
        <v>39</v>
      </c>
      <c r="G77">
        <v>33</v>
      </c>
    </row>
    <row r="78" spans="1:7" x14ac:dyDescent="0.25">
      <c r="A78" t="s">
        <v>29</v>
      </c>
      <c r="B78" s="1">
        <v>41511</v>
      </c>
      <c r="C78" s="1" t="s">
        <v>4</v>
      </c>
      <c r="D78" s="2">
        <v>1.82</v>
      </c>
      <c r="E78">
        <f t="shared" si="3"/>
        <v>644.69147403451188</v>
      </c>
      <c r="F78" t="s">
        <v>42</v>
      </c>
      <c r="G78">
        <v>27</v>
      </c>
    </row>
    <row r="79" spans="1:7" x14ac:dyDescent="0.25">
      <c r="A79" t="s">
        <v>30</v>
      </c>
      <c r="B79" s="1">
        <v>32411</v>
      </c>
      <c r="C79" s="1" t="s">
        <v>4</v>
      </c>
      <c r="D79" s="2">
        <v>1.81</v>
      </c>
      <c r="E79">
        <f t="shared" si="3"/>
        <v>636.15257745694782</v>
      </c>
      <c r="F79" t="s">
        <v>43</v>
      </c>
      <c r="G79">
        <v>25</v>
      </c>
    </row>
    <row r="80" spans="1:7" x14ac:dyDescent="0.25">
      <c r="A80" t="s">
        <v>31</v>
      </c>
      <c r="B80" s="1">
        <v>28701</v>
      </c>
      <c r="C80" s="1" t="s">
        <v>4</v>
      </c>
      <c r="D80" s="2">
        <v>1.8</v>
      </c>
      <c r="E80">
        <f t="shared" si="3"/>
        <v>627.64744769817185</v>
      </c>
      <c r="F80" t="s">
        <v>38</v>
      </c>
      <c r="G80">
        <v>20</v>
      </c>
    </row>
    <row r="81" spans="1:7" x14ac:dyDescent="0.25">
      <c r="A81" t="s">
        <v>32</v>
      </c>
      <c r="B81" s="1">
        <v>29760</v>
      </c>
      <c r="C81" s="1" t="s">
        <v>4</v>
      </c>
      <c r="D81" s="2">
        <v>1.83</v>
      </c>
      <c r="E81">
        <f t="shared" si="3"/>
        <v>653.26395403070046</v>
      </c>
      <c r="F81" t="s">
        <v>44</v>
      </c>
      <c r="G81">
        <v>23</v>
      </c>
    </row>
    <row r="82" spans="1:7" x14ac:dyDescent="0.25">
      <c r="A82" t="s">
        <v>13</v>
      </c>
      <c r="B82" s="1">
        <v>41467</v>
      </c>
      <c r="C82" s="1" t="s">
        <v>5</v>
      </c>
      <c r="D82" s="2">
        <v>46.98</v>
      </c>
      <c r="E82">
        <f>1.53775*(82-D82)^1.81</f>
        <v>959.61704241055168</v>
      </c>
      <c r="F82" t="s">
        <v>35</v>
      </c>
      <c r="G82">
        <v>22</v>
      </c>
    </row>
    <row r="83" spans="1:7" x14ac:dyDescent="0.25">
      <c r="A83" t="s">
        <v>14</v>
      </c>
      <c r="B83" s="1">
        <v>36037</v>
      </c>
      <c r="C83" s="1" t="s">
        <v>5</v>
      </c>
      <c r="D83" s="2">
        <v>49.37</v>
      </c>
      <c r="E83">
        <f t="shared" ref="E83:E101" si="4">1.53775*(82-D83)^1.81</f>
        <v>844.36969783758468</v>
      </c>
      <c r="F83" t="s">
        <v>36</v>
      </c>
      <c r="G83">
        <v>22</v>
      </c>
    </row>
    <row r="84" spans="1:7" x14ac:dyDescent="0.25">
      <c r="A84" t="s">
        <v>15</v>
      </c>
      <c r="B84" s="1">
        <v>27224</v>
      </c>
      <c r="C84" s="1" t="s">
        <v>5</v>
      </c>
      <c r="D84" s="2">
        <v>48.9</v>
      </c>
      <c r="E84">
        <f t="shared" si="4"/>
        <v>866.51164676017765</v>
      </c>
      <c r="F84" t="s">
        <v>37</v>
      </c>
      <c r="G84">
        <v>26</v>
      </c>
    </row>
    <row r="85" spans="1:7" x14ac:dyDescent="0.25">
      <c r="A85" t="s">
        <v>16</v>
      </c>
      <c r="B85" s="1">
        <v>34846</v>
      </c>
      <c r="C85" s="1" t="s">
        <v>5</v>
      </c>
      <c r="D85" s="2">
        <v>51.01</v>
      </c>
      <c r="E85">
        <f t="shared" si="4"/>
        <v>769.12475311327182</v>
      </c>
      <c r="F85" t="s">
        <v>38</v>
      </c>
      <c r="G85">
        <v>22</v>
      </c>
    </row>
    <row r="86" spans="1:7" x14ac:dyDescent="0.25">
      <c r="A86" t="s">
        <v>26</v>
      </c>
      <c r="B86" s="1">
        <v>38144</v>
      </c>
      <c r="C86" s="1" t="s">
        <v>5</v>
      </c>
      <c r="D86" s="2">
        <v>50.42</v>
      </c>
      <c r="E86">
        <f t="shared" si="4"/>
        <v>795.83252269579009</v>
      </c>
      <c r="F86" t="s">
        <v>39</v>
      </c>
      <c r="G86">
        <v>20</v>
      </c>
    </row>
    <row r="87" spans="1:7" x14ac:dyDescent="0.25">
      <c r="A87" t="s">
        <v>17</v>
      </c>
      <c r="B87" s="1">
        <v>33384</v>
      </c>
      <c r="C87" s="1" t="s">
        <v>5</v>
      </c>
      <c r="D87" s="2">
        <v>51.5</v>
      </c>
      <c r="E87">
        <f t="shared" si="4"/>
        <v>747.25433800992937</v>
      </c>
      <c r="F87" t="s">
        <v>40</v>
      </c>
      <c r="G87">
        <v>25</v>
      </c>
    </row>
    <row r="88" spans="1:7" x14ac:dyDescent="0.25">
      <c r="A88" t="s">
        <v>18</v>
      </c>
      <c r="B88" s="1">
        <v>31977</v>
      </c>
      <c r="C88" s="1" t="s">
        <v>5</v>
      </c>
      <c r="D88" s="2">
        <v>50.52</v>
      </c>
      <c r="E88">
        <f t="shared" si="4"/>
        <v>791.27707883607593</v>
      </c>
      <c r="F88" t="s">
        <v>41</v>
      </c>
      <c r="G88">
        <v>23</v>
      </c>
    </row>
    <row r="89" spans="1:7" x14ac:dyDescent="0.25">
      <c r="A89" t="s">
        <v>19</v>
      </c>
      <c r="B89" s="1">
        <v>31963</v>
      </c>
      <c r="C89" s="1" t="s">
        <v>5</v>
      </c>
      <c r="D89" s="2">
        <v>51.5</v>
      </c>
      <c r="E89">
        <f t="shared" si="4"/>
        <v>747.25433800992937</v>
      </c>
      <c r="F89" t="s">
        <v>37</v>
      </c>
      <c r="G89">
        <v>24</v>
      </c>
    </row>
    <row r="90" spans="1:7" x14ac:dyDescent="0.25">
      <c r="A90" t="s">
        <v>20</v>
      </c>
      <c r="B90" s="1">
        <v>26810</v>
      </c>
      <c r="C90" s="1" t="s">
        <v>5</v>
      </c>
      <c r="D90" s="2">
        <v>51.9</v>
      </c>
      <c r="E90">
        <f t="shared" si="4"/>
        <v>729.61052909588125</v>
      </c>
      <c r="F90" t="s">
        <v>36</v>
      </c>
      <c r="G90">
        <v>21</v>
      </c>
    </row>
    <row r="91" spans="1:7" x14ac:dyDescent="0.25">
      <c r="A91" t="s">
        <v>21</v>
      </c>
      <c r="B91" s="1">
        <v>31193</v>
      </c>
      <c r="C91" s="1" t="s">
        <v>5</v>
      </c>
      <c r="D91" s="2">
        <v>50.6</v>
      </c>
      <c r="E91">
        <f t="shared" si="4"/>
        <v>787.64115200632568</v>
      </c>
      <c r="F91" t="s">
        <v>38</v>
      </c>
      <c r="G91">
        <v>19</v>
      </c>
    </row>
    <row r="92" spans="1:7" x14ac:dyDescent="0.25">
      <c r="A92" t="s">
        <v>22</v>
      </c>
      <c r="B92" s="1">
        <v>35323</v>
      </c>
      <c r="C92" s="1" t="s">
        <v>5</v>
      </c>
      <c r="D92" s="2">
        <v>60.4</v>
      </c>
      <c r="E92">
        <f t="shared" si="4"/>
        <v>400.17230173419608</v>
      </c>
      <c r="F92" t="s">
        <v>42</v>
      </c>
      <c r="G92">
        <v>23</v>
      </c>
    </row>
    <row r="93" spans="1:7" x14ac:dyDescent="0.25">
      <c r="A93" t="s">
        <v>23</v>
      </c>
      <c r="B93" s="1">
        <v>26810</v>
      </c>
      <c r="C93" s="1" t="s">
        <v>5</v>
      </c>
      <c r="D93" s="2">
        <v>49.9</v>
      </c>
      <c r="E93">
        <f t="shared" si="4"/>
        <v>819.70926593581169</v>
      </c>
      <c r="F93" t="s">
        <v>36</v>
      </c>
      <c r="G93">
        <v>30</v>
      </c>
    </row>
    <row r="94" spans="1:7" x14ac:dyDescent="0.25">
      <c r="A94" t="s">
        <v>24</v>
      </c>
      <c r="B94" s="1">
        <v>27196</v>
      </c>
      <c r="C94" s="1" t="s">
        <v>5</v>
      </c>
      <c r="D94" s="2">
        <v>51.5</v>
      </c>
      <c r="E94">
        <f t="shared" si="4"/>
        <v>747.25433800992937</v>
      </c>
      <c r="F94" t="s">
        <v>35</v>
      </c>
      <c r="G94">
        <v>20</v>
      </c>
    </row>
    <row r="95" spans="1:7" x14ac:dyDescent="0.25">
      <c r="A95" t="s">
        <v>25</v>
      </c>
      <c r="B95" s="1">
        <v>27201</v>
      </c>
      <c r="C95" s="1" t="s">
        <v>5</v>
      </c>
      <c r="D95" s="2">
        <v>51.6</v>
      </c>
      <c r="E95">
        <f t="shared" si="4"/>
        <v>742.82570195887627</v>
      </c>
      <c r="F95" t="s">
        <v>42</v>
      </c>
      <c r="G95">
        <v>21</v>
      </c>
    </row>
    <row r="96" spans="1:7" x14ac:dyDescent="0.25">
      <c r="A96" t="s">
        <v>27</v>
      </c>
      <c r="B96" s="1">
        <v>34098</v>
      </c>
      <c r="C96" s="1" t="s">
        <v>5</v>
      </c>
      <c r="D96" s="2">
        <v>52.28</v>
      </c>
      <c r="E96">
        <f t="shared" si="4"/>
        <v>713.02387635964499</v>
      </c>
      <c r="F96" t="s">
        <v>39</v>
      </c>
      <c r="G96">
        <v>22</v>
      </c>
    </row>
    <row r="97" spans="1:7" x14ac:dyDescent="0.25">
      <c r="A97" t="s">
        <v>28</v>
      </c>
      <c r="B97" s="1">
        <v>36787</v>
      </c>
      <c r="C97" s="1" t="s">
        <v>5</v>
      </c>
      <c r="D97" s="2">
        <v>52.8</v>
      </c>
      <c r="E97">
        <f t="shared" si="4"/>
        <v>690.6033756174154</v>
      </c>
      <c r="F97" t="s">
        <v>39</v>
      </c>
      <c r="G97">
        <v>33</v>
      </c>
    </row>
    <row r="98" spans="1:7" x14ac:dyDescent="0.25">
      <c r="A98" t="s">
        <v>29</v>
      </c>
      <c r="B98" s="1">
        <v>41511</v>
      </c>
      <c r="C98" s="1" t="s">
        <v>5</v>
      </c>
      <c r="D98" s="2">
        <v>50.41</v>
      </c>
      <c r="E98">
        <f t="shared" si="4"/>
        <v>796.28871066121485</v>
      </c>
      <c r="F98" t="s">
        <v>42</v>
      </c>
      <c r="G98">
        <v>27</v>
      </c>
    </row>
    <row r="99" spans="1:7" x14ac:dyDescent="0.25">
      <c r="A99" t="s">
        <v>30</v>
      </c>
      <c r="B99" s="1">
        <v>32411</v>
      </c>
      <c r="C99" s="1" t="s">
        <v>5</v>
      </c>
      <c r="D99" s="2">
        <v>49.8</v>
      </c>
      <c r="E99">
        <f t="shared" si="4"/>
        <v>824.33713299875978</v>
      </c>
      <c r="F99" t="s">
        <v>43</v>
      </c>
      <c r="G99">
        <v>25</v>
      </c>
    </row>
    <row r="100" spans="1:7" x14ac:dyDescent="0.25">
      <c r="A100" t="s">
        <v>31</v>
      </c>
      <c r="B100" s="1">
        <v>28701</v>
      </c>
      <c r="C100" s="1" t="s">
        <v>5</v>
      </c>
      <c r="D100" s="2">
        <v>51.26</v>
      </c>
      <c r="E100">
        <f t="shared" si="4"/>
        <v>757.93110051001179</v>
      </c>
      <c r="F100" t="s">
        <v>38</v>
      </c>
      <c r="G100">
        <v>20</v>
      </c>
    </row>
    <row r="101" spans="1:7" x14ac:dyDescent="0.25">
      <c r="A101" t="s">
        <v>32</v>
      </c>
      <c r="B101" s="1">
        <v>29760</v>
      </c>
      <c r="C101" s="1" t="s">
        <v>5</v>
      </c>
      <c r="D101" s="2">
        <v>53.1</v>
      </c>
      <c r="E101">
        <f t="shared" si="4"/>
        <v>677.81446243909318</v>
      </c>
      <c r="F101" t="s">
        <v>44</v>
      </c>
      <c r="G101">
        <v>23</v>
      </c>
    </row>
    <row r="102" spans="1:7" x14ac:dyDescent="0.25">
      <c r="A102" t="s">
        <v>13</v>
      </c>
      <c r="B102" s="1">
        <v>41467</v>
      </c>
      <c r="C102" s="1" t="s">
        <v>6</v>
      </c>
      <c r="D102" s="2">
        <v>14.35</v>
      </c>
      <c r="E102">
        <f>5.74352*(28.5-D102)^1.92</f>
        <v>930.31602573828354</v>
      </c>
      <c r="F102" t="s">
        <v>35</v>
      </c>
      <c r="G102">
        <v>22</v>
      </c>
    </row>
    <row r="103" spans="1:7" x14ac:dyDescent="0.25">
      <c r="A103" t="s">
        <v>14</v>
      </c>
      <c r="B103" s="1">
        <v>36037</v>
      </c>
      <c r="C103" s="1" t="s">
        <v>6</v>
      </c>
      <c r="D103" s="2">
        <v>14.87</v>
      </c>
      <c r="E103">
        <f t="shared" ref="E103:E121" si="5">5.74352*(28.5-D103)^1.92</f>
        <v>865.78524650136842</v>
      </c>
      <c r="F103" t="s">
        <v>36</v>
      </c>
      <c r="G103">
        <v>22</v>
      </c>
    </row>
    <row r="104" spans="1:7" x14ac:dyDescent="0.25">
      <c r="A104" t="s">
        <v>15</v>
      </c>
      <c r="B104" s="1">
        <v>27224</v>
      </c>
      <c r="C104" s="1" t="s">
        <v>6</v>
      </c>
      <c r="D104" s="2">
        <v>15</v>
      </c>
      <c r="E104">
        <f t="shared" si="5"/>
        <v>850.00009295887833</v>
      </c>
      <c r="F104" t="s">
        <v>37</v>
      </c>
      <c r="G104">
        <v>26</v>
      </c>
    </row>
    <row r="105" spans="1:7" x14ac:dyDescent="0.25">
      <c r="A105" t="s">
        <v>16</v>
      </c>
      <c r="B105" s="1">
        <v>34846</v>
      </c>
      <c r="C105" s="1" t="s">
        <v>6</v>
      </c>
      <c r="D105" s="2">
        <v>15.17</v>
      </c>
      <c r="E105">
        <f t="shared" si="5"/>
        <v>829.56806393921738</v>
      </c>
      <c r="F105" t="s">
        <v>38</v>
      </c>
      <c r="G105">
        <v>22</v>
      </c>
    </row>
    <row r="106" spans="1:7" x14ac:dyDescent="0.25">
      <c r="A106" t="s">
        <v>26</v>
      </c>
      <c r="B106" s="1">
        <v>38144</v>
      </c>
      <c r="C106" s="1" t="s">
        <v>6</v>
      </c>
      <c r="D106" s="2">
        <v>14.99</v>
      </c>
      <c r="E106">
        <f t="shared" si="5"/>
        <v>851.20939388958038</v>
      </c>
      <c r="F106" t="s">
        <v>39</v>
      </c>
      <c r="G106">
        <v>20</v>
      </c>
    </row>
    <row r="107" spans="1:7" x14ac:dyDescent="0.25">
      <c r="A107" t="s">
        <v>17</v>
      </c>
      <c r="B107" s="1">
        <v>33384</v>
      </c>
      <c r="C107" s="1" t="s">
        <v>6</v>
      </c>
      <c r="D107" s="2">
        <v>15.99</v>
      </c>
      <c r="E107">
        <f t="shared" si="5"/>
        <v>734.36534190230236</v>
      </c>
      <c r="F107" t="s">
        <v>40</v>
      </c>
      <c r="G107">
        <v>25</v>
      </c>
    </row>
    <row r="108" spans="1:7" x14ac:dyDescent="0.25">
      <c r="A108" t="s">
        <v>18</v>
      </c>
      <c r="B108" s="1">
        <v>31977</v>
      </c>
      <c r="C108" s="1" t="s">
        <v>6</v>
      </c>
      <c r="D108" s="2">
        <v>16.29</v>
      </c>
      <c r="E108">
        <f t="shared" si="5"/>
        <v>700.92606869657675</v>
      </c>
      <c r="F108" t="s">
        <v>41</v>
      </c>
      <c r="G108">
        <v>23</v>
      </c>
    </row>
    <row r="109" spans="1:7" x14ac:dyDescent="0.25">
      <c r="A109" t="s">
        <v>19</v>
      </c>
      <c r="B109" s="1">
        <v>31963</v>
      </c>
      <c r="C109" s="1" t="s">
        <v>6</v>
      </c>
      <c r="D109" s="2">
        <v>17.2</v>
      </c>
      <c r="E109">
        <f t="shared" si="5"/>
        <v>604.07206043451322</v>
      </c>
      <c r="F109" t="s">
        <v>37</v>
      </c>
      <c r="G109">
        <v>24</v>
      </c>
    </row>
    <row r="110" spans="1:7" x14ac:dyDescent="0.25">
      <c r="A110" t="s">
        <v>20</v>
      </c>
      <c r="B110" s="1">
        <v>26810</v>
      </c>
      <c r="C110" s="1" t="s">
        <v>6</v>
      </c>
      <c r="D110" s="2">
        <v>15.6</v>
      </c>
      <c r="E110">
        <f t="shared" si="5"/>
        <v>778.95143456388189</v>
      </c>
      <c r="F110" t="s">
        <v>36</v>
      </c>
      <c r="G110">
        <v>21</v>
      </c>
    </row>
    <row r="111" spans="1:7" x14ac:dyDescent="0.25">
      <c r="A111" t="s">
        <v>21</v>
      </c>
      <c r="B111" s="1">
        <v>31193</v>
      </c>
      <c r="C111" s="1" t="s">
        <v>6</v>
      </c>
      <c r="D111" s="2">
        <v>14.8</v>
      </c>
      <c r="E111">
        <f t="shared" si="5"/>
        <v>874.34257564263464</v>
      </c>
      <c r="F111" t="s">
        <v>38</v>
      </c>
      <c r="G111">
        <v>19</v>
      </c>
    </row>
    <row r="112" spans="1:7" x14ac:dyDescent="0.25">
      <c r="A112" t="s">
        <v>22</v>
      </c>
      <c r="B112" s="1">
        <v>35323</v>
      </c>
      <c r="C112" s="1" t="s">
        <v>6</v>
      </c>
      <c r="D112" s="2">
        <v>15</v>
      </c>
      <c r="E112">
        <f t="shared" si="5"/>
        <v>850.00009295887833</v>
      </c>
      <c r="F112" t="s">
        <v>42</v>
      </c>
      <c r="G112">
        <v>23</v>
      </c>
    </row>
    <row r="113" spans="1:7" x14ac:dyDescent="0.25">
      <c r="A113" t="s">
        <v>23</v>
      </c>
      <c r="B113" s="1">
        <v>26810</v>
      </c>
      <c r="C113" s="1" t="s">
        <v>6</v>
      </c>
      <c r="D113" s="2">
        <v>15.4</v>
      </c>
      <c r="E113">
        <f t="shared" si="5"/>
        <v>802.30412546332821</v>
      </c>
      <c r="F113" t="s">
        <v>36</v>
      </c>
      <c r="G113">
        <v>30</v>
      </c>
    </row>
    <row r="114" spans="1:7" x14ac:dyDescent="0.25">
      <c r="A114" t="s">
        <v>24</v>
      </c>
      <c r="B114" s="1">
        <v>27196</v>
      </c>
      <c r="C114" s="1" t="s">
        <v>6</v>
      </c>
      <c r="D114" s="2">
        <v>16.399999999999999</v>
      </c>
      <c r="E114">
        <f t="shared" si="5"/>
        <v>688.8521983312653</v>
      </c>
      <c r="F114" t="s">
        <v>35</v>
      </c>
      <c r="G114">
        <v>20</v>
      </c>
    </row>
    <row r="115" spans="1:7" x14ac:dyDescent="0.25">
      <c r="A115" t="s">
        <v>25</v>
      </c>
      <c r="B115" s="1">
        <v>27201</v>
      </c>
      <c r="C115" s="1" t="s">
        <v>6</v>
      </c>
      <c r="D115" s="2">
        <v>15.5</v>
      </c>
      <c r="E115">
        <f t="shared" si="5"/>
        <v>790.5864636667294</v>
      </c>
      <c r="F115" t="s">
        <v>42</v>
      </c>
      <c r="G115">
        <v>21</v>
      </c>
    </row>
    <row r="116" spans="1:7" x14ac:dyDescent="0.25">
      <c r="A116" t="s">
        <v>27</v>
      </c>
      <c r="B116" s="1">
        <v>34098</v>
      </c>
      <c r="C116" s="1" t="s">
        <v>6</v>
      </c>
      <c r="D116" s="2">
        <v>15.14</v>
      </c>
      <c r="E116">
        <f t="shared" si="5"/>
        <v>833.15640493040712</v>
      </c>
      <c r="F116" t="s">
        <v>39</v>
      </c>
      <c r="G116">
        <v>22</v>
      </c>
    </row>
    <row r="117" spans="1:7" x14ac:dyDescent="0.25">
      <c r="A117" t="s">
        <v>28</v>
      </c>
      <c r="B117" s="1">
        <v>36787</v>
      </c>
      <c r="C117" s="1" t="s">
        <v>6</v>
      </c>
      <c r="D117" s="2">
        <v>15.9</v>
      </c>
      <c r="E117">
        <f t="shared" si="5"/>
        <v>744.54265620941999</v>
      </c>
      <c r="F117" t="s">
        <v>39</v>
      </c>
      <c r="G117">
        <v>33</v>
      </c>
    </row>
    <row r="118" spans="1:7" x14ac:dyDescent="0.25">
      <c r="A118" t="s">
        <v>29</v>
      </c>
      <c r="B118" s="1">
        <v>41511</v>
      </c>
      <c r="C118" s="1" t="s">
        <v>6</v>
      </c>
      <c r="D118" s="2">
        <v>16.97</v>
      </c>
      <c r="E118">
        <f t="shared" si="5"/>
        <v>627.89989105554139</v>
      </c>
      <c r="F118" t="s">
        <v>42</v>
      </c>
      <c r="G118">
        <v>27</v>
      </c>
    </row>
    <row r="119" spans="1:7" x14ac:dyDescent="0.25">
      <c r="A119" t="s">
        <v>30</v>
      </c>
      <c r="B119" s="1">
        <v>32411</v>
      </c>
      <c r="C119" s="1" t="s">
        <v>6</v>
      </c>
      <c r="D119" s="2">
        <v>16.100000000000001</v>
      </c>
      <c r="E119">
        <f t="shared" si="5"/>
        <v>722.01758186335678</v>
      </c>
      <c r="F119" t="s">
        <v>43</v>
      </c>
      <c r="G119">
        <v>25</v>
      </c>
    </row>
    <row r="120" spans="1:7" x14ac:dyDescent="0.25">
      <c r="A120" t="s">
        <v>31</v>
      </c>
      <c r="B120" s="1">
        <v>28701</v>
      </c>
      <c r="C120" s="1" t="s">
        <v>6</v>
      </c>
      <c r="D120" s="2">
        <v>15.89</v>
      </c>
      <c r="E120">
        <f t="shared" si="5"/>
        <v>745.67761158864766</v>
      </c>
      <c r="F120" t="s">
        <v>38</v>
      </c>
      <c r="G120">
        <v>20</v>
      </c>
    </row>
    <row r="121" spans="1:7" x14ac:dyDescent="0.25">
      <c r="A121" t="s">
        <v>32</v>
      </c>
      <c r="B121" s="1">
        <v>29760</v>
      </c>
      <c r="C121" s="1" t="s">
        <v>6</v>
      </c>
      <c r="D121" s="2">
        <v>15.2</v>
      </c>
      <c r="E121">
        <f t="shared" si="5"/>
        <v>825.98714498830907</v>
      </c>
      <c r="F121" t="s">
        <v>44</v>
      </c>
      <c r="G121">
        <v>23</v>
      </c>
    </row>
    <row r="122" spans="1:7" x14ac:dyDescent="0.25">
      <c r="A122" t="s">
        <v>13</v>
      </c>
      <c r="B122" s="1">
        <v>41467</v>
      </c>
      <c r="C122" s="1" t="s">
        <v>7</v>
      </c>
      <c r="D122" s="2">
        <v>44.77</v>
      </c>
      <c r="E122">
        <f>12.91*(D122-4)^1.1</f>
        <v>762.60741704505585</v>
      </c>
      <c r="F122" t="s">
        <v>35</v>
      </c>
      <c r="G122">
        <v>22</v>
      </c>
    </row>
    <row r="123" spans="1:7" x14ac:dyDescent="0.25">
      <c r="A123" t="s">
        <v>14</v>
      </c>
      <c r="B123" s="1">
        <v>36037</v>
      </c>
      <c r="C123" s="1" t="s">
        <v>7</v>
      </c>
      <c r="D123" s="2">
        <v>46.94</v>
      </c>
      <c r="E123">
        <f t="shared" ref="E123:E141" si="6">12.91*(D123-4)^1.1</f>
        <v>807.37349198768561</v>
      </c>
      <c r="F123" t="s">
        <v>36</v>
      </c>
      <c r="G123">
        <v>22</v>
      </c>
    </row>
    <row r="124" spans="1:7" x14ac:dyDescent="0.25">
      <c r="A124" t="s">
        <v>15</v>
      </c>
      <c r="B124" s="1">
        <v>27224</v>
      </c>
      <c r="C124" s="1" t="s">
        <v>7</v>
      </c>
      <c r="D124" s="2">
        <v>40.54</v>
      </c>
      <c r="E124">
        <f t="shared" si="6"/>
        <v>676.03882708065669</v>
      </c>
      <c r="F124" t="s">
        <v>37</v>
      </c>
      <c r="G124">
        <v>26</v>
      </c>
    </row>
    <row r="125" spans="1:7" x14ac:dyDescent="0.25">
      <c r="A125" t="s">
        <v>16</v>
      </c>
      <c r="B125" s="1">
        <v>34846</v>
      </c>
      <c r="C125" s="1" t="s">
        <v>7</v>
      </c>
      <c r="D125" s="2">
        <v>37.659999999999997</v>
      </c>
      <c r="E125">
        <f t="shared" si="6"/>
        <v>617.66325399378138</v>
      </c>
      <c r="F125" t="s">
        <v>38</v>
      </c>
      <c r="G125">
        <v>22</v>
      </c>
    </row>
    <row r="126" spans="1:7" x14ac:dyDescent="0.25">
      <c r="A126" t="s">
        <v>26</v>
      </c>
      <c r="B126" s="1">
        <v>38144</v>
      </c>
      <c r="C126" s="1" t="s">
        <v>7</v>
      </c>
      <c r="D126" s="2">
        <v>43.99</v>
      </c>
      <c r="E126">
        <f t="shared" si="6"/>
        <v>746.57387208721866</v>
      </c>
      <c r="F126" t="s">
        <v>39</v>
      </c>
      <c r="G126">
        <v>20</v>
      </c>
    </row>
    <row r="127" spans="1:7" x14ac:dyDescent="0.25">
      <c r="A127" t="s">
        <v>17</v>
      </c>
      <c r="B127" s="1">
        <v>33384</v>
      </c>
      <c r="C127" s="1" t="s">
        <v>7</v>
      </c>
      <c r="D127" s="2">
        <v>43.94</v>
      </c>
      <c r="E127">
        <f t="shared" si="6"/>
        <v>745.54714052903137</v>
      </c>
      <c r="F127" t="s">
        <v>40</v>
      </c>
      <c r="G127">
        <v>25</v>
      </c>
    </row>
    <row r="128" spans="1:7" x14ac:dyDescent="0.25">
      <c r="A128" t="s">
        <v>18</v>
      </c>
      <c r="B128" s="1">
        <v>31977</v>
      </c>
      <c r="C128" s="1" t="s">
        <v>7</v>
      </c>
      <c r="D128" s="2">
        <v>38.200000000000003</v>
      </c>
      <c r="E128">
        <f t="shared" si="6"/>
        <v>628.57189527515675</v>
      </c>
      <c r="F128" t="s">
        <v>41</v>
      </c>
      <c r="G128">
        <v>23</v>
      </c>
    </row>
    <row r="129" spans="1:7" x14ac:dyDescent="0.25">
      <c r="A129" t="s">
        <v>19</v>
      </c>
      <c r="B129" s="1">
        <v>31963</v>
      </c>
      <c r="C129" s="1" t="s">
        <v>7</v>
      </c>
      <c r="D129" s="2">
        <v>44.4</v>
      </c>
      <c r="E129">
        <f t="shared" si="6"/>
        <v>754.99790040329253</v>
      </c>
      <c r="F129" t="s">
        <v>37</v>
      </c>
      <c r="G129">
        <v>24</v>
      </c>
    </row>
    <row r="130" spans="1:7" x14ac:dyDescent="0.25">
      <c r="A130" t="s">
        <v>20</v>
      </c>
      <c r="B130" s="1">
        <v>26810</v>
      </c>
      <c r="C130" s="1" t="s">
        <v>7</v>
      </c>
      <c r="D130" s="2">
        <v>36.979999999999997</v>
      </c>
      <c r="E130">
        <f t="shared" si="6"/>
        <v>603.9513532432079</v>
      </c>
      <c r="F130" t="s">
        <v>36</v>
      </c>
      <c r="G130">
        <v>21</v>
      </c>
    </row>
    <row r="131" spans="1:7" x14ac:dyDescent="0.25">
      <c r="A131" t="s">
        <v>21</v>
      </c>
      <c r="B131" s="1">
        <v>31193</v>
      </c>
      <c r="C131" s="1" t="s">
        <v>7</v>
      </c>
      <c r="D131" s="2">
        <v>35.200000000000003</v>
      </c>
      <c r="E131">
        <f t="shared" si="6"/>
        <v>568.19354513434394</v>
      </c>
      <c r="F131" t="s">
        <v>38</v>
      </c>
      <c r="G131">
        <v>19</v>
      </c>
    </row>
    <row r="132" spans="1:7" x14ac:dyDescent="0.25">
      <c r="A132" t="s">
        <v>22</v>
      </c>
      <c r="B132" s="1">
        <v>35323</v>
      </c>
      <c r="C132" s="1" t="s">
        <v>7</v>
      </c>
      <c r="D132" s="2">
        <v>29.58</v>
      </c>
      <c r="E132">
        <f t="shared" si="6"/>
        <v>456.68509375318558</v>
      </c>
      <c r="F132" t="s">
        <v>42</v>
      </c>
      <c r="G132">
        <v>23</v>
      </c>
    </row>
    <row r="133" spans="1:7" x14ac:dyDescent="0.25">
      <c r="A133" t="s">
        <v>23</v>
      </c>
      <c r="B133" s="1">
        <v>26810</v>
      </c>
      <c r="C133" s="1" t="s">
        <v>7</v>
      </c>
      <c r="D133" s="2">
        <v>36.18</v>
      </c>
      <c r="E133">
        <f t="shared" si="6"/>
        <v>587.85590631467312</v>
      </c>
      <c r="F133" t="s">
        <v>36</v>
      </c>
      <c r="G133">
        <v>30</v>
      </c>
    </row>
    <row r="134" spans="1:7" x14ac:dyDescent="0.25">
      <c r="A134" t="s">
        <v>24</v>
      </c>
      <c r="B134" s="1">
        <v>27196</v>
      </c>
      <c r="C134" s="1" t="s">
        <v>7</v>
      </c>
      <c r="D134" s="2">
        <v>36.200000000000003</v>
      </c>
      <c r="E134">
        <f t="shared" si="6"/>
        <v>588.25780910380638</v>
      </c>
      <c r="F134" t="s">
        <v>35</v>
      </c>
      <c r="G134">
        <v>20</v>
      </c>
    </row>
    <row r="135" spans="1:7" x14ac:dyDescent="0.25">
      <c r="A135" t="s">
        <v>25</v>
      </c>
      <c r="B135" s="1">
        <v>27201</v>
      </c>
      <c r="C135" s="1" t="s">
        <v>7</v>
      </c>
      <c r="D135" s="2">
        <v>38.74</v>
      </c>
      <c r="E135">
        <f t="shared" si="6"/>
        <v>639.49777501320511</v>
      </c>
      <c r="F135" t="s">
        <v>42</v>
      </c>
      <c r="G135">
        <v>21</v>
      </c>
    </row>
    <row r="136" spans="1:7" x14ac:dyDescent="0.25">
      <c r="A136" t="s">
        <v>27</v>
      </c>
      <c r="B136" s="1">
        <v>34098</v>
      </c>
      <c r="C136" s="1" t="s">
        <v>7</v>
      </c>
      <c r="D136" s="2">
        <v>40.68</v>
      </c>
      <c r="E136">
        <f t="shared" si="6"/>
        <v>678.88857806390502</v>
      </c>
      <c r="F136" t="s">
        <v>39</v>
      </c>
      <c r="G136">
        <v>22</v>
      </c>
    </row>
    <row r="137" spans="1:7" x14ac:dyDescent="0.25">
      <c r="A137" t="s">
        <v>28</v>
      </c>
      <c r="B137" s="1">
        <v>36787</v>
      </c>
      <c r="C137" s="1" t="s">
        <v>7</v>
      </c>
      <c r="D137" s="2">
        <v>37.65</v>
      </c>
      <c r="E137">
        <f t="shared" si="6"/>
        <v>617.46140625582632</v>
      </c>
      <c r="F137" t="s">
        <v>39</v>
      </c>
      <c r="G137">
        <v>33</v>
      </c>
    </row>
    <row r="138" spans="1:7" x14ac:dyDescent="0.25">
      <c r="A138" t="s">
        <v>29</v>
      </c>
      <c r="B138" s="1">
        <v>41511</v>
      </c>
      <c r="C138" s="1" t="s">
        <v>7</v>
      </c>
      <c r="D138" s="2">
        <v>42.52</v>
      </c>
      <c r="E138">
        <f t="shared" si="6"/>
        <v>716.44218308513894</v>
      </c>
      <c r="F138" t="s">
        <v>42</v>
      </c>
      <c r="G138">
        <v>27</v>
      </c>
    </row>
    <row r="139" spans="1:7" x14ac:dyDescent="0.25">
      <c r="A139" t="s">
        <v>30</v>
      </c>
      <c r="B139" s="1">
        <v>32411</v>
      </c>
      <c r="C139" s="1" t="s">
        <v>7</v>
      </c>
      <c r="D139" s="2">
        <v>36.840000000000003</v>
      </c>
      <c r="E139">
        <f t="shared" si="6"/>
        <v>601.13180375361969</v>
      </c>
      <c r="F139" t="s">
        <v>43</v>
      </c>
      <c r="G139">
        <v>25</v>
      </c>
    </row>
    <row r="140" spans="1:7" x14ac:dyDescent="0.25">
      <c r="A140" t="s">
        <v>31</v>
      </c>
      <c r="B140" s="1">
        <v>28701</v>
      </c>
      <c r="C140" s="1" t="s">
        <v>7</v>
      </c>
      <c r="D140" s="2">
        <v>39.36</v>
      </c>
      <c r="E140">
        <f t="shared" si="6"/>
        <v>652.06324998755838</v>
      </c>
      <c r="F140" t="s">
        <v>38</v>
      </c>
      <c r="G140">
        <v>20</v>
      </c>
    </row>
    <row r="141" spans="1:7" x14ac:dyDescent="0.25">
      <c r="A141" t="s">
        <v>32</v>
      </c>
      <c r="B141" s="1">
        <v>29760</v>
      </c>
      <c r="C141" s="1" t="s">
        <v>7</v>
      </c>
      <c r="D141" s="2">
        <v>36.72</v>
      </c>
      <c r="E141">
        <f t="shared" si="6"/>
        <v>598.71600336624454</v>
      </c>
      <c r="F141" t="s">
        <v>44</v>
      </c>
      <c r="G141">
        <v>23</v>
      </c>
    </row>
    <row r="142" spans="1:7" x14ac:dyDescent="0.25">
      <c r="A142" t="s">
        <v>13</v>
      </c>
      <c r="B142" s="1">
        <v>41467</v>
      </c>
      <c r="C142" s="1" t="s">
        <v>8</v>
      </c>
      <c r="D142" s="2">
        <v>5.2</v>
      </c>
      <c r="E142">
        <f>0.2797*(D142*100-100)^1.35</f>
        <v>972.92420553640625</v>
      </c>
      <c r="F142" t="s">
        <v>35</v>
      </c>
      <c r="G142">
        <v>22</v>
      </c>
    </row>
    <row r="143" spans="1:7" x14ac:dyDescent="0.25">
      <c r="A143" t="s">
        <v>14</v>
      </c>
      <c r="B143" s="1">
        <v>36037</v>
      </c>
      <c r="C143" s="1" t="s">
        <v>8</v>
      </c>
      <c r="D143" s="2">
        <v>4.5999999999999996</v>
      </c>
      <c r="E143">
        <f t="shared" ref="E143:E161" si="7">0.2797*(D143*100-100)^1.35</f>
        <v>790.1341677874575</v>
      </c>
      <c r="F143" t="s">
        <v>36</v>
      </c>
      <c r="G143">
        <v>22</v>
      </c>
    </row>
    <row r="144" spans="1:7" x14ac:dyDescent="0.25">
      <c r="A144" t="s">
        <v>15</v>
      </c>
      <c r="B144" s="1">
        <v>27224</v>
      </c>
      <c r="C144" s="1" t="s">
        <v>8</v>
      </c>
      <c r="D144" s="2">
        <v>4.3</v>
      </c>
      <c r="E144">
        <f t="shared" si="7"/>
        <v>702.56463545985912</v>
      </c>
      <c r="F144" t="s">
        <v>37</v>
      </c>
      <c r="G144">
        <v>26</v>
      </c>
    </row>
    <row r="145" spans="1:7" x14ac:dyDescent="0.25">
      <c r="A145" t="s">
        <v>16</v>
      </c>
      <c r="B145" s="1">
        <v>34846</v>
      </c>
      <c r="C145" s="1" t="s">
        <v>8</v>
      </c>
      <c r="D145" s="2">
        <v>4.3</v>
      </c>
      <c r="E145">
        <f t="shared" si="7"/>
        <v>702.56463545985912</v>
      </c>
      <c r="F145" t="s">
        <v>38</v>
      </c>
      <c r="G145">
        <v>22</v>
      </c>
    </row>
    <row r="146" spans="1:7" x14ac:dyDescent="0.25">
      <c r="A146" t="s">
        <v>26</v>
      </c>
      <c r="B146" s="1">
        <v>38144</v>
      </c>
      <c r="C146" s="1" t="s">
        <v>8</v>
      </c>
      <c r="D146" s="2">
        <v>4.5999999999999996</v>
      </c>
      <c r="E146">
        <f t="shared" si="7"/>
        <v>790.1341677874575</v>
      </c>
      <c r="F146" t="s">
        <v>39</v>
      </c>
      <c r="G146">
        <v>20</v>
      </c>
    </row>
    <row r="147" spans="1:7" x14ac:dyDescent="0.25">
      <c r="A147" t="s">
        <v>17</v>
      </c>
      <c r="B147" s="1">
        <v>33384</v>
      </c>
      <c r="C147" s="1" t="s">
        <v>8</v>
      </c>
      <c r="D147" s="2">
        <v>4.5</v>
      </c>
      <c r="E147">
        <f t="shared" si="7"/>
        <v>760.64904832803529</v>
      </c>
      <c r="F147" t="s">
        <v>40</v>
      </c>
      <c r="G147">
        <v>25</v>
      </c>
    </row>
    <row r="148" spans="1:7" x14ac:dyDescent="0.25">
      <c r="A148" t="s">
        <v>18</v>
      </c>
      <c r="B148" s="1">
        <v>31977</v>
      </c>
      <c r="C148" s="1" t="s">
        <v>8</v>
      </c>
      <c r="D148" s="2">
        <v>4</v>
      </c>
      <c r="E148">
        <f t="shared" si="7"/>
        <v>617.74062086124559</v>
      </c>
      <c r="F148" t="s">
        <v>41</v>
      </c>
      <c r="G148">
        <v>23</v>
      </c>
    </row>
    <row r="149" spans="1:7" x14ac:dyDescent="0.25">
      <c r="A149" t="s">
        <v>19</v>
      </c>
      <c r="B149" s="1">
        <v>31963</v>
      </c>
      <c r="C149" s="1" t="s">
        <v>8</v>
      </c>
      <c r="D149" s="2">
        <v>3.8</v>
      </c>
      <c r="E149">
        <f t="shared" si="7"/>
        <v>562.80222884100954</v>
      </c>
      <c r="F149" t="s">
        <v>37</v>
      </c>
      <c r="G149">
        <v>24</v>
      </c>
    </row>
    <row r="150" spans="1:7" x14ac:dyDescent="0.25">
      <c r="A150" t="s">
        <v>20</v>
      </c>
      <c r="B150" s="1">
        <v>26810</v>
      </c>
      <c r="C150" s="1" t="s">
        <v>8</v>
      </c>
      <c r="D150" s="2">
        <v>3.9</v>
      </c>
      <c r="E150">
        <f t="shared" si="7"/>
        <v>590.10563736219603</v>
      </c>
      <c r="F150" t="s">
        <v>36</v>
      </c>
      <c r="G150">
        <v>21</v>
      </c>
    </row>
    <row r="151" spans="1:7" x14ac:dyDescent="0.25">
      <c r="A151" t="s">
        <v>21</v>
      </c>
      <c r="B151" s="1">
        <v>31193</v>
      </c>
      <c r="C151" s="1" t="s">
        <v>8</v>
      </c>
      <c r="D151" s="2">
        <v>3.7</v>
      </c>
      <c r="E151">
        <f t="shared" si="7"/>
        <v>535.83804784610481</v>
      </c>
      <c r="F151" t="s">
        <v>38</v>
      </c>
      <c r="G151">
        <v>19</v>
      </c>
    </row>
    <row r="152" spans="1:7" x14ac:dyDescent="0.25">
      <c r="A152" t="s">
        <v>22</v>
      </c>
      <c r="B152" s="1">
        <v>35323</v>
      </c>
      <c r="C152" s="1" t="s">
        <v>8</v>
      </c>
      <c r="D152" s="2">
        <v>4.0999999999999996</v>
      </c>
      <c r="E152">
        <f t="shared" si="7"/>
        <v>645.69995040395668</v>
      </c>
      <c r="F152" t="s">
        <v>42</v>
      </c>
      <c r="G152">
        <v>23</v>
      </c>
    </row>
    <row r="153" spans="1:7" x14ac:dyDescent="0.25">
      <c r="A153" t="s">
        <v>23</v>
      </c>
      <c r="B153" s="1">
        <v>26810</v>
      </c>
      <c r="C153" s="1" t="s">
        <v>8</v>
      </c>
      <c r="D153" s="2">
        <v>3.7</v>
      </c>
      <c r="E153">
        <f t="shared" si="7"/>
        <v>535.83804784610481</v>
      </c>
      <c r="F153" t="s">
        <v>36</v>
      </c>
      <c r="G153">
        <v>30</v>
      </c>
    </row>
    <row r="154" spans="1:7" x14ac:dyDescent="0.25">
      <c r="A154" t="s">
        <v>24</v>
      </c>
      <c r="B154" s="1">
        <v>27196</v>
      </c>
      <c r="C154" s="1" t="s">
        <v>8</v>
      </c>
      <c r="D154" s="2">
        <v>4.3600000000000003</v>
      </c>
      <c r="E154">
        <f t="shared" si="7"/>
        <v>719.86405895444841</v>
      </c>
      <c r="F154" t="s">
        <v>35</v>
      </c>
      <c r="G154">
        <v>20</v>
      </c>
    </row>
    <row r="155" spans="1:7" x14ac:dyDescent="0.25">
      <c r="A155" t="s">
        <v>25</v>
      </c>
      <c r="B155" s="1">
        <v>27201</v>
      </c>
      <c r="C155" s="1" t="s">
        <v>8</v>
      </c>
      <c r="D155" s="2">
        <v>3.41</v>
      </c>
      <c r="E155">
        <f t="shared" si="7"/>
        <v>459.63752119056164</v>
      </c>
      <c r="F155" t="s">
        <v>42</v>
      </c>
      <c r="G155">
        <v>21</v>
      </c>
    </row>
    <row r="156" spans="1:7" x14ac:dyDescent="0.25">
      <c r="A156" t="s">
        <v>27</v>
      </c>
      <c r="B156" s="1">
        <v>34098</v>
      </c>
      <c r="C156" s="1" t="s">
        <v>8</v>
      </c>
      <c r="D156" s="2">
        <v>4</v>
      </c>
      <c r="E156">
        <f t="shared" si="7"/>
        <v>617.74062086124559</v>
      </c>
      <c r="F156" t="s">
        <v>39</v>
      </c>
      <c r="G156">
        <v>22</v>
      </c>
    </row>
    <row r="157" spans="1:7" x14ac:dyDescent="0.25">
      <c r="A157" t="s">
        <v>28</v>
      </c>
      <c r="B157" s="1">
        <v>36787</v>
      </c>
      <c r="C157" s="1" t="s">
        <v>8</v>
      </c>
      <c r="D157" s="2">
        <v>3.9</v>
      </c>
      <c r="E157">
        <f t="shared" si="7"/>
        <v>590.10563736219603</v>
      </c>
      <c r="F157" t="s">
        <v>39</v>
      </c>
      <c r="G157">
        <v>33</v>
      </c>
    </row>
    <row r="158" spans="1:7" x14ac:dyDescent="0.25">
      <c r="A158" t="s">
        <v>29</v>
      </c>
      <c r="B158" s="1">
        <v>41511</v>
      </c>
      <c r="C158" s="1" t="s">
        <v>8</v>
      </c>
      <c r="D158" s="2">
        <v>3.9</v>
      </c>
      <c r="E158">
        <f t="shared" si="7"/>
        <v>590.10563736219603</v>
      </c>
      <c r="F158" t="s">
        <v>42</v>
      </c>
      <c r="G158">
        <v>27</v>
      </c>
    </row>
    <row r="159" spans="1:7" x14ac:dyDescent="0.25">
      <c r="A159" t="s">
        <v>30</v>
      </c>
      <c r="B159" s="1">
        <v>32411</v>
      </c>
      <c r="C159" s="1" t="s">
        <v>8</v>
      </c>
      <c r="D159" s="2">
        <v>3.3</v>
      </c>
      <c r="E159">
        <f t="shared" si="7"/>
        <v>431.54396248788635</v>
      </c>
      <c r="F159" t="s">
        <v>43</v>
      </c>
      <c r="G159">
        <v>25</v>
      </c>
    </row>
    <row r="160" spans="1:7" x14ac:dyDescent="0.25">
      <c r="A160" t="s">
        <v>31</v>
      </c>
      <c r="B160" s="1">
        <v>28701</v>
      </c>
      <c r="C160" s="1" t="s">
        <v>8</v>
      </c>
      <c r="D160" s="2">
        <v>3.4</v>
      </c>
      <c r="E160">
        <f t="shared" si="7"/>
        <v>457.06465949117273</v>
      </c>
      <c r="F160" t="s">
        <v>38</v>
      </c>
      <c r="G160">
        <v>20</v>
      </c>
    </row>
    <row r="161" spans="1:7" x14ac:dyDescent="0.25">
      <c r="A161" t="s">
        <v>32</v>
      </c>
      <c r="B161" s="1">
        <v>29760</v>
      </c>
      <c r="C161" s="1" t="s">
        <v>8</v>
      </c>
      <c r="D161" s="2">
        <v>3.5</v>
      </c>
      <c r="E161">
        <f t="shared" si="7"/>
        <v>482.96035055743488</v>
      </c>
      <c r="F161" t="s">
        <v>44</v>
      </c>
      <c r="G161">
        <v>23</v>
      </c>
    </row>
    <row r="162" spans="1:7" x14ac:dyDescent="0.25">
      <c r="A162" t="s">
        <v>13</v>
      </c>
      <c r="B162" s="1">
        <v>41467</v>
      </c>
      <c r="C162" s="1" t="s">
        <v>9</v>
      </c>
      <c r="D162" s="2">
        <v>52.69</v>
      </c>
      <c r="E162">
        <f>10.14*(D162-7)^1.08</f>
        <v>628.99154219816899</v>
      </c>
      <c r="F162" t="s">
        <v>35</v>
      </c>
      <c r="G162">
        <v>22</v>
      </c>
    </row>
    <row r="163" spans="1:7" x14ac:dyDescent="0.25">
      <c r="A163" t="s">
        <v>14</v>
      </c>
      <c r="B163" s="1">
        <v>36037</v>
      </c>
      <c r="C163" s="1" t="s">
        <v>9</v>
      </c>
      <c r="D163" s="2">
        <v>52.73</v>
      </c>
      <c r="E163">
        <f t="shared" ref="E163:E181" si="8">10.14*(D163-7)^1.08</f>
        <v>629.58627596722818</v>
      </c>
      <c r="F163" t="s">
        <v>36</v>
      </c>
      <c r="G163">
        <v>22</v>
      </c>
    </row>
    <row r="164" spans="1:7" x14ac:dyDescent="0.25">
      <c r="A164" t="s">
        <v>15</v>
      </c>
      <c r="B164" s="1">
        <v>27224</v>
      </c>
      <c r="C164" s="1" t="s">
        <v>9</v>
      </c>
      <c r="D164" s="2">
        <v>41.62</v>
      </c>
      <c r="E164">
        <f t="shared" si="8"/>
        <v>466.13443138524178</v>
      </c>
      <c r="F164" t="s">
        <v>37</v>
      </c>
      <c r="G164">
        <v>26</v>
      </c>
    </row>
    <row r="165" spans="1:7" x14ac:dyDescent="0.25">
      <c r="A165" t="s">
        <v>16</v>
      </c>
      <c r="B165" s="1">
        <v>34846</v>
      </c>
      <c r="C165" s="1" t="s">
        <v>9</v>
      </c>
      <c r="D165" s="2">
        <v>53.3</v>
      </c>
      <c r="E165">
        <f t="shared" si="8"/>
        <v>638.06573831154628</v>
      </c>
      <c r="F165" t="s">
        <v>38</v>
      </c>
      <c r="G165">
        <v>22</v>
      </c>
    </row>
    <row r="166" spans="1:7" x14ac:dyDescent="0.25">
      <c r="A166" t="s">
        <v>26</v>
      </c>
      <c r="B166" s="1">
        <v>38144</v>
      </c>
      <c r="C166" s="1" t="s">
        <v>9</v>
      </c>
      <c r="D166" s="2">
        <v>53.24</v>
      </c>
      <c r="E166">
        <f t="shared" si="8"/>
        <v>637.17276820893471</v>
      </c>
      <c r="F166" t="s">
        <v>39</v>
      </c>
      <c r="G166">
        <v>20</v>
      </c>
    </row>
    <row r="167" spans="1:7" x14ac:dyDescent="0.25">
      <c r="A167" t="s">
        <v>17</v>
      </c>
      <c r="B167" s="1">
        <v>33384</v>
      </c>
      <c r="C167" s="1" t="s">
        <v>9</v>
      </c>
      <c r="D167" s="2">
        <v>54.24</v>
      </c>
      <c r="E167">
        <f t="shared" si="8"/>
        <v>652.06762038675367</v>
      </c>
      <c r="F167" t="s">
        <v>40</v>
      </c>
      <c r="G167">
        <v>25</v>
      </c>
    </row>
    <row r="168" spans="1:7" x14ac:dyDescent="0.25">
      <c r="A168" t="s">
        <v>18</v>
      </c>
      <c r="B168" s="1">
        <v>31977</v>
      </c>
      <c r="C168" s="1" t="s">
        <v>9</v>
      </c>
      <c r="D168" s="2">
        <v>59.6</v>
      </c>
      <c r="E168">
        <f t="shared" si="8"/>
        <v>732.32280521635039</v>
      </c>
      <c r="F168" t="s">
        <v>41</v>
      </c>
      <c r="G168">
        <v>23</v>
      </c>
    </row>
    <row r="169" spans="1:7" x14ac:dyDescent="0.25">
      <c r="A169" t="s">
        <v>19</v>
      </c>
      <c r="B169" s="1">
        <v>31963</v>
      </c>
      <c r="C169" s="1" t="s">
        <v>9</v>
      </c>
      <c r="D169" s="2">
        <v>53.96</v>
      </c>
      <c r="E169">
        <f t="shared" si="8"/>
        <v>647.89449563897824</v>
      </c>
      <c r="F169" t="s">
        <v>37</v>
      </c>
      <c r="G169">
        <v>24</v>
      </c>
    </row>
    <row r="170" spans="1:7" x14ac:dyDescent="0.25">
      <c r="A170" t="s">
        <v>20</v>
      </c>
      <c r="B170" s="1">
        <v>26810</v>
      </c>
      <c r="C170" s="1" t="s">
        <v>9</v>
      </c>
      <c r="D170" s="2">
        <v>51.42</v>
      </c>
      <c r="E170">
        <f t="shared" si="8"/>
        <v>610.13058138759561</v>
      </c>
      <c r="F170" t="s">
        <v>36</v>
      </c>
      <c r="G170">
        <v>21</v>
      </c>
    </row>
    <row r="171" spans="1:7" x14ac:dyDescent="0.25">
      <c r="A171" t="s">
        <v>21</v>
      </c>
      <c r="B171" s="1">
        <v>31193</v>
      </c>
      <c r="C171" s="1" t="s">
        <v>9</v>
      </c>
      <c r="D171" s="2">
        <v>49.22</v>
      </c>
      <c r="E171">
        <f t="shared" si="8"/>
        <v>577.56071090391379</v>
      </c>
      <c r="F171" t="s">
        <v>38</v>
      </c>
      <c r="G171">
        <v>19</v>
      </c>
    </row>
    <row r="172" spans="1:7" x14ac:dyDescent="0.25">
      <c r="A172" t="s">
        <v>22</v>
      </c>
      <c r="B172" s="1">
        <v>35323</v>
      </c>
      <c r="C172" s="1" t="s">
        <v>9</v>
      </c>
      <c r="D172" s="2">
        <v>57.3</v>
      </c>
      <c r="E172">
        <f t="shared" si="8"/>
        <v>697.80066478356969</v>
      </c>
      <c r="F172" t="s">
        <v>42</v>
      </c>
      <c r="G172">
        <v>23</v>
      </c>
    </row>
    <row r="173" spans="1:7" x14ac:dyDescent="0.25">
      <c r="A173" t="s">
        <v>23</v>
      </c>
      <c r="B173" s="1">
        <v>26810</v>
      </c>
      <c r="C173" s="1" t="s">
        <v>9</v>
      </c>
      <c r="D173" s="2">
        <v>44.2</v>
      </c>
      <c r="E173">
        <f t="shared" si="8"/>
        <v>503.76075370813004</v>
      </c>
      <c r="F173" t="s">
        <v>36</v>
      </c>
      <c r="G173">
        <v>30</v>
      </c>
    </row>
    <row r="174" spans="1:7" x14ac:dyDescent="0.25">
      <c r="A174" t="s">
        <v>24</v>
      </c>
      <c r="B174" s="1">
        <v>27196</v>
      </c>
      <c r="C174" s="1" t="s">
        <v>9</v>
      </c>
      <c r="D174" s="2">
        <v>57.02</v>
      </c>
      <c r="E174">
        <f t="shared" si="8"/>
        <v>693.60647283173239</v>
      </c>
      <c r="F174" t="s">
        <v>35</v>
      </c>
      <c r="G174">
        <v>20</v>
      </c>
    </row>
    <row r="175" spans="1:7" x14ac:dyDescent="0.25">
      <c r="A175" t="s">
        <v>25</v>
      </c>
      <c r="B175" s="1">
        <v>27201</v>
      </c>
      <c r="C175" s="1" t="s">
        <v>9</v>
      </c>
      <c r="D175" s="2">
        <v>49.28</v>
      </c>
      <c r="E175">
        <f t="shared" si="8"/>
        <v>578.44721162918313</v>
      </c>
      <c r="F175" t="s">
        <v>42</v>
      </c>
      <c r="G175">
        <v>21</v>
      </c>
    </row>
    <row r="176" spans="1:7" x14ac:dyDescent="0.25">
      <c r="A176" t="s">
        <v>27</v>
      </c>
      <c r="B176" s="1">
        <v>34098</v>
      </c>
      <c r="C176" s="1" t="s">
        <v>9</v>
      </c>
      <c r="D176" s="2">
        <v>45.36</v>
      </c>
      <c r="E176">
        <f t="shared" si="8"/>
        <v>520.74707757920351</v>
      </c>
      <c r="F176" t="s">
        <v>39</v>
      </c>
      <c r="G176">
        <v>22</v>
      </c>
    </row>
    <row r="177" spans="1:7" x14ac:dyDescent="0.25">
      <c r="A177" t="s">
        <v>28</v>
      </c>
      <c r="B177" s="1">
        <v>36787</v>
      </c>
      <c r="C177" s="1" t="s">
        <v>9</v>
      </c>
      <c r="D177" s="2">
        <v>58.65</v>
      </c>
      <c r="E177">
        <f t="shared" si="8"/>
        <v>718.0487110061282</v>
      </c>
      <c r="F177" t="s">
        <v>39</v>
      </c>
      <c r="G177">
        <v>33</v>
      </c>
    </row>
    <row r="178" spans="1:7" x14ac:dyDescent="0.25">
      <c r="A178" t="s">
        <v>29</v>
      </c>
      <c r="B178" s="1">
        <v>41511</v>
      </c>
      <c r="C178" s="1" t="s">
        <v>9</v>
      </c>
      <c r="D178" s="2">
        <v>46.32</v>
      </c>
      <c r="E178">
        <f t="shared" si="8"/>
        <v>534.83589261457359</v>
      </c>
      <c r="F178" t="s">
        <v>42</v>
      </c>
      <c r="G178">
        <v>27</v>
      </c>
    </row>
    <row r="179" spans="1:7" x14ac:dyDescent="0.25">
      <c r="A179" t="s">
        <v>30</v>
      </c>
      <c r="B179" s="1">
        <v>32411</v>
      </c>
      <c r="C179" s="1" t="s">
        <v>9</v>
      </c>
      <c r="D179" s="2">
        <v>50.58</v>
      </c>
      <c r="E179">
        <f t="shared" si="8"/>
        <v>597.67922323960875</v>
      </c>
      <c r="F179" t="s">
        <v>43</v>
      </c>
      <c r="G179">
        <v>25</v>
      </c>
    </row>
    <row r="180" spans="1:7" x14ac:dyDescent="0.25">
      <c r="A180" t="s">
        <v>31</v>
      </c>
      <c r="B180" s="1">
        <v>28701</v>
      </c>
      <c r="C180" s="1" t="s">
        <v>9</v>
      </c>
      <c r="D180" s="2">
        <v>50.36</v>
      </c>
      <c r="E180">
        <f t="shared" si="8"/>
        <v>594.42130989623263</v>
      </c>
      <c r="F180" t="s">
        <v>38</v>
      </c>
      <c r="G180">
        <v>20</v>
      </c>
    </row>
    <row r="181" spans="1:7" x14ac:dyDescent="0.25">
      <c r="A181" t="s">
        <v>32</v>
      </c>
      <c r="B181" s="1">
        <v>29760</v>
      </c>
      <c r="C181" s="1" t="s">
        <v>9</v>
      </c>
      <c r="D181" s="2">
        <v>49.28</v>
      </c>
      <c r="E181">
        <f t="shared" si="8"/>
        <v>578.44721162918313</v>
      </c>
      <c r="F181" t="s">
        <v>44</v>
      </c>
      <c r="G181">
        <v>23</v>
      </c>
    </row>
    <row r="182" spans="1:7" x14ac:dyDescent="0.25">
      <c r="A182" t="s">
        <v>13</v>
      </c>
      <c r="B182" s="1">
        <v>41467</v>
      </c>
      <c r="C182" s="1" t="s">
        <v>10</v>
      </c>
      <c r="D182" s="2">
        <v>274.45999999999998</v>
      </c>
      <c r="E182">
        <f>0.03768*(480-D182)^1.85</f>
        <v>716.09253382095153</v>
      </c>
      <c r="F182" t="s">
        <v>35</v>
      </c>
      <c r="G182">
        <v>22</v>
      </c>
    </row>
    <row r="183" spans="1:7" x14ac:dyDescent="0.25">
      <c r="A183" t="s">
        <v>14</v>
      </c>
      <c r="B183" s="1">
        <v>36037</v>
      </c>
      <c r="C183" s="1" t="s">
        <v>10</v>
      </c>
      <c r="D183" s="2">
        <v>280.62</v>
      </c>
      <c r="E183">
        <f t="shared" ref="E183:E201" si="9">0.03768*(480-D183)^1.85</f>
        <v>676.89583007964302</v>
      </c>
      <c r="F183" t="s">
        <v>36</v>
      </c>
      <c r="G183">
        <v>22</v>
      </c>
    </row>
    <row r="184" spans="1:7" x14ac:dyDescent="0.25">
      <c r="A184" t="s">
        <v>15</v>
      </c>
      <c r="B184" s="1">
        <v>27224</v>
      </c>
      <c r="C184" s="1" t="s">
        <v>10</v>
      </c>
      <c r="D184" s="2">
        <v>266.89999999999998</v>
      </c>
      <c r="E184">
        <f t="shared" si="9"/>
        <v>765.57946529916558</v>
      </c>
      <c r="F184" t="s">
        <v>37</v>
      </c>
      <c r="G184">
        <v>26</v>
      </c>
    </row>
    <row r="185" spans="1:7" x14ac:dyDescent="0.25">
      <c r="A185" t="s">
        <v>16</v>
      </c>
      <c r="B185" s="1">
        <v>34846</v>
      </c>
      <c r="C185" s="1" t="s">
        <v>10</v>
      </c>
      <c r="D185" s="2">
        <v>273.44</v>
      </c>
      <c r="E185">
        <f t="shared" si="9"/>
        <v>722.68062291589422</v>
      </c>
      <c r="F185" t="s">
        <v>38</v>
      </c>
      <c r="G185">
        <v>22</v>
      </c>
    </row>
    <row r="186" spans="1:7" x14ac:dyDescent="0.25">
      <c r="A186" t="s">
        <v>26</v>
      </c>
      <c r="B186" s="1">
        <v>38144</v>
      </c>
      <c r="C186" s="1" t="s">
        <v>10</v>
      </c>
      <c r="D186" s="2">
        <v>278.02999999999997</v>
      </c>
      <c r="E186">
        <f t="shared" si="9"/>
        <v>693.25274079888686</v>
      </c>
      <c r="F186" t="s">
        <v>39</v>
      </c>
      <c r="G186">
        <v>20</v>
      </c>
    </row>
    <row r="187" spans="1:7" x14ac:dyDescent="0.25">
      <c r="A187" t="s">
        <v>17</v>
      </c>
      <c r="B187" s="1">
        <v>33384</v>
      </c>
      <c r="C187" s="1" t="s">
        <v>10</v>
      </c>
      <c r="D187" s="2">
        <v>273.87</v>
      </c>
      <c r="E187">
        <f t="shared" si="9"/>
        <v>719.89991146403383</v>
      </c>
      <c r="F187" t="s">
        <v>40</v>
      </c>
      <c r="G187">
        <v>25</v>
      </c>
    </row>
    <row r="188" spans="1:7" x14ac:dyDescent="0.25">
      <c r="A188" t="s">
        <v>18</v>
      </c>
      <c r="B188" s="1">
        <v>31977</v>
      </c>
      <c r="C188" s="1" t="s">
        <v>10</v>
      </c>
      <c r="D188" s="2">
        <v>275.12</v>
      </c>
      <c r="E188">
        <f t="shared" si="9"/>
        <v>711.844428489395</v>
      </c>
      <c r="F188" t="s">
        <v>41</v>
      </c>
      <c r="G188">
        <v>23</v>
      </c>
    </row>
    <row r="189" spans="1:7" x14ac:dyDescent="0.25">
      <c r="A189" t="s">
        <v>19</v>
      </c>
      <c r="B189" s="1">
        <v>31963</v>
      </c>
      <c r="C189" s="1" t="s">
        <v>10</v>
      </c>
      <c r="D189" s="2">
        <v>264.2</v>
      </c>
      <c r="E189">
        <f t="shared" si="9"/>
        <v>783.62098695408781</v>
      </c>
      <c r="F189" t="s">
        <v>37</v>
      </c>
      <c r="G189">
        <v>24</v>
      </c>
    </row>
    <row r="190" spans="1:7" x14ac:dyDescent="0.25">
      <c r="A190" t="s">
        <v>20</v>
      </c>
      <c r="B190" s="1">
        <v>26810</v>
      </c>
      <c r="C190" s="1" t="s">
        <v>10</v>
      </c>
      <c r="D190" s="2">
        <v>275.8</v>
      </c>
      <c r="E190">
        <f t="shared" si="9"/>
        <v>707.47974230822297</v>
      </c>
      <c r="F190" t="s">
        <v>36</v>
      </c>
      <c r="G190">
        <v>21</v>
      </c>
    </row>
    <row r="191" spans="1:7" x14ac:dyDescent="0.25">
      <c r="A191" t="s">
        <v>21</v>
      </c>
      <c r="B191" s="1">
        <v>31193</v>
      </c>
      <c r="C191" s="1" t="s">
        <v>10</v>
      </c>
      <c r="D191" s="2">
        <v>273.60000000000002</v>
      </c>
      <c r="E191">
        <f t="shared" si="9"/>
        <v>721.6453641974648</v>
      </c>
      <c r="F191" t="s">
        <v>38</v>
      </c>
      <c r="G191">
        <v>19</v>
      </c>
    </row>
    <row r="192" spans="1:7" x14ac:dyDescent="0.25">
      <c r="A192" t="s">
        <v>22</v>
      </c>
      <c r="B192" s="1">
        <v>35323</v>
      </c>
      <c r="C192" s="1" t="s">
        <v>10</v>
      </c>
      <c r="D192" s="2">
        <v>306.7</v>
      </c>
      <c r="E192">
        <f t="shared" si="9"/>
        <v>522.261768631206</v>
      </c>
      <c r="F192" t="s">
        <v>42</v>
      </c>
      <c r="G192">
        <v>23</v>
      </c>
    </row>
    <row r="193" spans="1:7" x14ac:dyDescent="0.25">
      <c r="A193" t="s">
        <v>23</v>
      </c>
      <c r="B193" s="1">
        <v>26810</v>
      </c>
      <c r="C193" s="1" t="s">
        <v>10</v>
      </c>
      <c r="D193" s="2">
        <v>266</v>
      </c>
      <c r="E193">
        <f t="shared" si="9"/>
        <v>771.57185060481413</v>
      </c>
      <c r="F193" t="s">
        <v>36</v>
      </c>
      <c r="G193">
        <v>30</v>
      </c>
    </row>
    <row r="194" spans="1:7" x14ac:dyDescent="0.25">
      <c r="A194" t="s">
        <v>24</v>
      </c>
      <c r="B194" s="1">
        <v>27196</v>
      </c>
      <c r="C194" s="1" t="s">
        <v>10</v>
      </c>
      <c r="D194" s="2">
        <v>283.8</v>
      </c>
      <c r="E194">
        <f t="shared" si="9"/>
        <v>657.05851793919851</v>
      </c>
      <c r="F194" t="s">
        <v>35</v>
      </c>
      <c r="G194">
        <v>20</v>
      </c>
    </row>
    <row r="195" spans="1:7" x14ac:dyDescent="0.25">
      <c r="A195" t="s">
        <v>25</v>
      </c>
      <c r="B195" s="1">
        <v>27201</v>
      </c>
      <c r="C195" s="1" t="s">
        <v>10</v>
      </c>
      <c r="D195" s="2">
        <v>281.39999999999998</v>
      </c>
      <c r="E195">
        <f t="shared" si="9"/>
        <v>672.00498671771982</v>
      </c>
      <c r="F195" t="s">
        <v>42</v>
      </c>
      <c r="G195">
        <v>21</v>
      </c>
    </row>
    <row r="196" spans="1:7" x14ac:dyDescent="0.25">
      <c r="A196" t="s">
        <v>27</v>
      </c>
      <c r="B196" s="1">
        <v>34098</v>
      </c>
      <c r="C196" s="1" t="s">
        <v>10</v>
      </c>
      <c r="D196" s="2">
        <v>284.49</v>
      </c>
      <c r="E196">
        <f t="shared" si="9"/>
        <v>652.79000946143913</v>
      </c>
      <c r="F196" t="s">
        <v>39</v>
      </c>
      <c r="G196">
        <v>22</v>
      </c>
    </row>
    <row r="197" spans="1:7" x14ac:dyDescent="0.25">
      <c r="A197" t="s">
        <v>28</v>
      </c>
      <c r="B197" s="1">
        <v>36787</v>
      </c>
      <c r="C197" s="1" t="s">
        <v>10</v>
      </c>
      <c r="D197" s="2">
        <v>292.8</v>
      </c>
      <c r="E197">
        <f t="shared" si="9"/>
        <v>602.38854711188458</v>
      </c>
      <c r="F197" t="s">
        <v>39</v>
      </c>
      <c r="G197">
        <v>33</v>
      </c>
    </row>
    <row r="198" spans="1:7" x14ac:dyDescent="0.25">
      <c r="A198" t="s">
        <v>29</v>
      </c>
      <c r="B198" s="1">
        <v>41511</v>
      </c>
      <c r="C198" s="1" t="s">
        <v>10</v>
      </c>
      <c r="D198" s="2">
        <v>285.43</v>
      </c>
      <c r="E198">
        <f t="shared" si="9"/>
        <v>646.99551492691808</v>
      </c>
      <c r="F198" t="s">
        <v>42</v>
      </c>
      <c r="G198">
        <v>27</v>
      </c>
    </row>
    <row r="199" spans="1:7" x14ac:dyDescent="0.25">
      <c r="A199" t="s">
        <v>30</v>
      </c>
      <c r="B199" s="1">
        <v>32411</v>
      </c>
      <c r="C199" s="1" t="s">
        <v>10</v>
      </c>
      <c r="D199" s="2">
        <v>271.7</v>
      </c>
      <c r="E199">
        <f t="shared" si="9"/>
        <v>733.98307151672407</v>
      </c>
      <c r="F199" t="s">
        <v>43</v>
      </c>
      <c r="G199">
        <v>25</v>
      </c>
    </row>
    <row r="200" spans="1:7" x14ac:dyDescent="0.25">
      <c r="A200" t="s">
        <v>31</v>
      </c>
      <c r="B200" s="1">
        <v>28701</v>
      </c>
      <c r="C200" s="1" t="s">
        <v>10</v>
      </c>
      <c r="D200" s="2">
        <v>292.10000000000002</v>
      </c>
      <c r="E200">
        <f t="shared" si="9"/>
        <v>606.56233273351233</v>
      </c>
      <c r="F200" t="s">
        <v>38</v>
      </c>
      <c r="G200">
        <v>20</v>
      </c>
    </row>
    <row r="201" spans="1:7" x14ac:dyDescent="0.25">
      <c r="A201" t="s">
        <v>32</v>
      </c>
      <c r="B201" s="1">
        <v>29760</v>
      </c>
      <c r="C201" s="1" t="s">
        <v>10</v>
      </c>
      <c r="D201" s="2">
        <v>288.2</v>
      </c>
      <c r="E201">
        <f t="shared" si="9"/>
        <v>630.05840488626484</v>
      </c>
      <c r="F201" t="s">
        <v>44</v>
      </c>
      <c r="G201">
        <v>23</v>
      </c>
    </row>
    <row r="202" spans="1:7" x14ac:dyDescent="0.25">
      <c r="A202" t="s">
        <v>46</v>
      </c>
      <c r="C202" s="1" t="s">
        <v>1</v>
      </c>
      <c r="D202" s="2"/>
      <c r="E202">
        <v>200</v>
      </c>
    </row>
    <row r="203" spans="1:7" x14ac:dyDescent="0.25">
      <c r="A203" t="s">
        <v>46</v>
      </c>
      <c r="C203" s="1" t="s">
        <v>2</v>
      </c>
      <c r="D203" s="2"/>
      <c r="E203">
        <v>200</v>
      </c>
    </row>
    <row r="204" spans="1:7" x14ac:dyDescent="0.25">
      <c r="A204" t="s">
        <v>46</v>
      </c>
      <c r="C204" s="1" t="s">
        <v>3</v>
      </c>
      <c r="D204" s="2"/>
      <c r="E204">
        <v>200</v>
      </c>
    </row>
    <row r="205" spans="1:7" x14ac:dyDescent="0.25">
      <c r="A205" t="s">
        <v>46</v>
      </c>
      <c r="C205" s="1" t="s">
        <v>4</v>
      </c>
      <c r="D205" s="2"/>
      <c r="E205">
        <v>200</v>
      </c>
    </row>
    <row r="206" spans="1:7" x14ac:dyDescent="0.25">
      <c r="A206" t="s">
        <v>46</v>
      </c>
      <c r="C206" s="1" t="s">
        <v>5</v>
      </c>
      <c r="D206" s="2"/>
      <c r="E206">
        <v>200</v>
      </c>
    </row>
    <row r="207" spans="1:7" x14ac:dyDescent="0.25">
      <c r="A207" t="s">
        <v>46</v>
      </c>
      <c r="C207" s="1" t="s">
        <v>6</v>
      </c>
      <c r="D207" s="2"/>
      <c r="E207">
        <v>200</v>
      </c>
    </row>
    <row r="208" spans="1:7" x14ac:dyDescent="0.25">
      <c r="A208" t="s">
        <v>46</v>
      </c>
      <c r="C208" s="1" t="s">
        <v>7</v>
      </c>
      <c r="D208" s="2"/>
      <c r="E208">
        <v>200</v>
      </c>
    </row>
    <row r="209" spans="1:5" x14ac:dyDescent="0.25">
      <c r="A209" t="s">
        <v>46</v>
      </c>
      <c r="C209" s="1" t="s">
        <v>8</v>
      </c>
      <c r="D209" s="2"/>
      <c r="E209">
        <v>200</v>
      </c>
    </row>
    <row r="210" spans="1:5" x14ac:dyDescent="0.25">
      <c r="A210" t="s">
        <v>46</v>
      </c>
      <c r="C210" s="1" t="s">
        <v>9</v>
      </c>
      <c r="D210" s="2"/>
      <c r="E210">
        <v>200</v>
      </c>
    </row>
    <row r="211" spans="1:5" x14ac:dyDescent="0.25">
      <c r="A211" t="s">
        <v>46</v>
      </c>
      <c r="C211" s="1" t="s">
        <v>10</v>
      </c>
      <c r="D211" s="2"/>
      <c r="E211">
        <v>200</v>
      </c>
    </row>
    <row r="212" spans="1:5" x14ac:dyDescent="0.25">
      <c r="A212" t="s">
        <v>47</v>
      </c>
      <c r="C212" s="1" t="s">
        <v>1</v>
      </c>
      <c r="D212" s="2"/>
      <c r="E212">
        <v>1100</v>
      </c>
    </row>
    <row r="213" spans="1:5" x14ac:dyDescent="0.25">
      <c r="A213" t="s">
        <v>47</v>
      </c>
      <c r="C213" s="1" t="s">
        <v>2</v>
      </c>
      <c r="D213" s="2"/>
      <c r="E213">
        <v>1100</v>
      </c>
    </row>
    <row r="214" spans="1:5" x14ac:dyDescent="0.25">
      <c r="A214" t="s">
        <v>47</v>
      </c>
      <c r="C214" s="1" t="s">
        <v>3</v>
      </c>
      <c r="D214" s="2"/>
      <c r="E214">
        <v>1100</v>
      </c>
    </row>
    <row r="215" spans="1:5" x14ac:dyDescent="0.25">
      <c r="A215" t="s">
        <v>47</v>
      </c>
      <c r="C215" s="1" t="s">
        <v>4</v>
      </c>
      <c r="D215" s="2"/>
      <c r="E215">
        <v>1100</v>
      </c>
    </row>
    <row r="216" spans="1:5" x14ac:dyDescent="0.25">
      <c r="A216" t="s">
        <v>47</v>
      </c>
      <c r="C216" s="1" t="s">
        <v>5</v>
      </c>
      <c r="D216" s="2"/>
      <c r="E216">
        <v>1100</v>
      </c>
    </row>
    <row r="217" spans="1:5" x14ac:dyDescent="0.25">
      <c r="A217" t="s">
        <v>47</v>
      </c>
      <c r="C217" s="1" t="s">
        <v>6</v>
      </c>
      <c r="D217" s="2"/>
      <c r="E217">
        <v>1100</v>
      </c>
    </row>
    <row r="218" spans="1:5" x14ac:dyDescent="0.25">
      <c r="A218" t="s">
        <v>47</v>
      </c>
      <c r="C218" s="1" t="s">
        <v>7</v>
      </c>
      <c r="D218" s="2"/>
      <c r="E218">
        <v>1100</v>
      </c>
    </row>
    <row r="219" spans="1:5" x14ac:dyDescent="0.25">
      <c r="A219" t="s">
        <v>47</v>
      </c>
      <c r="C219" s="1" t="s">
        <v>8</v>
      </c>
      <c r="D219" s="2"/>
      <c r="E219">
        <v>1100</v>
      </c>
    </row>
    <row r="220" spans="1:5" x14ac:dyDescent="0.25">
      <c r="A220" t="s">
        <v>47</v>
      </c>
      <c r="C220" s="1" t="s">
        <v>9</v>
      </c>
      <c r="D220" s="2"/>
      <c r="E220">
        <v>1100</v>
      </c>
    </row>
    <row r="221" spans="1:5" x14ac:dyDescent="0.25">
      <c r="A221" t="s">
        <v>47</v>
      </c>
      <c r="C221" s="1" t="s">
        <v>10</v>
      </c>
      <c r="D221" s="2"/>
      <c r="E221">
        <v>1100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>
    <row r="1" spans="1:1" x14ac:dyDescent="0.25">
      <c r="A1" t="s">
        <v>49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hps</dc:creator>
  <cp:lastModifiedBy>hps</cp:lastModifiedBy>
  <dcterms:created xsi:type="dcterms:W3CDTF">2014-08-06T09:21:41Z</dcterms:created>
  <dcterms:modified xsi:type="dcterms:W3CDTF">2014-10-30T13:14:27Z</dcterms:modified>
</cp:coreProperties>
</file>